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<sst xmlns="http://schemas.openxmlformats.org/spreadsheetml/2006/main" count="550" uniqueCount="252">
  <si>
    <t>阳江市市本级2024年第一季度存量住宅用地项目清单</t>
  </si>
  <si>
    <t>数据更新日期：2024年3月31日</t>
  </si>
  <si>
    <t>单位：公顷</t>
  </si>
  <si>
    <t>新序号</t>
  </si>
  <si>
    <t>项目名称</t>
  </si>
  <si>
    <t>开发企业</t>
  </si>
  <si>
    <t>所在区和街道
（乡镇）</t>
  </si>
  <si>
    <t>具体位置</t>
  </si>
  <si>
    <t>住宅类型</t>
  </si>
  <si>
    <t>土地面积</t>
  </si>
  <si>
    <t>供地时间</t>
  </si>
  <si>
    <t>建设状态</t>
  </si>
  <si>
    <t>销售许建筑面积</t>
  </si>
  <si>
    <t>未销售房屋的土地面积</t>
  </si>
  <si>
    <t>未销售房屋的
土地面积</t>
  </si>
  <si>
    <t>合同电子监管号</t>
  </si>
  <si>
    <t>备注</t>
  </si>
  <si>
    <t>容积率</t>
  </si>
  <si>
    <t>清华苑</t>
  </si>
  <si>
    <t>阳江市四围置业有限公司</t>
  </si>
  <si>
    <t>江城区</t>
  </si>
  <si>
    <t>阳江市江城区洛东大道南侧、新阳路西侧</t>
  </si>
  <si>
    <t>城镇住宅用地</t>
  </si>
  <si>
    <t>已动工未竣工</t>
  </si>
  <si>
    <t>4417002021B00059</t>
  </si>
  <si>
    <t>丰禧豪庭</t>
  </si>
  <si>
    <t>阳江市五家村房地产开发有限公司</t>
  </si>
  <si>
    <t>阳江市江城区新江南路西侧、四围大道南侧、郦阳路东侧</t>
  </si>
  <si>
    <t>4417002020B00326</t>
  </si>
  <si>
    <t>华夏豪庭</t>
  </si>
  <si>
    <t>阳江市练达房地产开发有限公司</t>
  </si>
  <si>
    <t>阳江市江城区江台路东侧、高凉路南北两侧（高凉路西段）</t>
  </si>
  <si>
    <t>4417002020B00285-1</t>
  </si>
  <si>
    <t>星湖湾邸</t>
  </si>
  <si>
    <t>阳江市盛宏实业有限公司</t>
  </si>
  <si>
    <t>阳江市江城区新华南路东侧、横一路南侧</t>
  </si>
  <si>
    <t>4417002019B00255</t>
  </si>
  <si>
    <t>国鼎名筑华府</t>
  </si>
  <si>
    <t>阳江市兴叶房地产开发有限公司</t>
  </si>
  <si>
    <t>阳江市江城区富康路北侧、规划12米路东侧地段</t>
  </si>
  <si>
    <t>4417002020B00040</t>
  </si>
  <si>
    <t>御品缔景轩</t>
  </si>
  <si>
    <t>阳江市绍祥房地产开发有限公司</t>
  </si>
  <si>
    <t>阳江市江城区新华南路东侧、横一路北侧</t>
  </si>
  <si>
    <t>4417002020B00345</t>
  </si>
  <si>
    <t>该宗地原属阳江市江城区岗列街岗列村列大18队经济合作社集体留用地</t>
  </si>
  <si>
    <t>星海丹堤</t>
  </si>
  <si>
    <t>阳江市江城区岗鸿房地产开发有限公司</t>
  </si>
  <si>
    <t>阳江市江城区南浦大道南侧、新江南路西侧地段</t>
  </si>
  <si>
    <t>4417002021B00047-1</t>
  </si>
  <si>
    <t>该宗地原属阳江市江城区岗列街岗列村列大17队、列大18队、列美村仔村、列美大田村、寨仔村、山后、军上村、军下11队经济合作社留用地</t>
  </si>
  <si>
    <t>国鼎怡景湖畔花园</t>
  </si>
  <si>
    <t>阳江市南排华廷置业有限公司</t>
  </si>
  <si>
    <t>阳江市江城区金郊路南侧、湖西路西侧、20米路北侧地段</t>
  </si>
  <si>
    <t>4417002019B00226</t>
  </si>
  <si>
    <t>/</t>
  </si>
  <si>
    <t>阳江市三江村房地产开发有限公司</t>
  </si>
  <si>
    <t>阳江市市区新江西路南侧、三江中路西侧</t>
  </si>
  <si>
    <t>城镇住宅-普通商品住房</t>
  </si>
  <si>
    <t>未动工</t>
  </si>
  <si>
    <t>4417002021B00068</t>
  </si>
  <si>
    <t>宗地原属阳江市江城区南恩街道三江村民委员会集体留用地</t>
  </si>
  <si>
    <t>祥利珺玥湖花园</t>
  </si>
  <si>
    <t>阳江市盛晖房地产有限公司</t>
  </si>
  <si>
    <t>阳江市江城区高凉路北侧地段、20米路西侧</t>
  </si>
  <si>
    <t>4417002019B00172</t>
  </si>
  <si>
    <t>阳江市盛景房地产有限公司</t>
  </si>
  <si>
    <t>阳江市江城区高凉路以北、南山路东</t>
  </si>
  <si>
    <t>4417002019B00187</t>
  </si>
  <si>
    <t>怡居雅苑</t>
  </si>
  <si>
    <t>阳江市南恩三江房地产开发有限公司</t>
  </si>
  <si>
    <t>阳江市江城区三江岛三江南二路南和三江中路西侧地段</t>
  </si>
  <si>
    <t>4417002019B00107</t>
  </si>
  <si>
    <t>阳江市富恒工贸有限公司</t>
  </si>
  <si>
    <t>阳江市江城区江台公路南侧列美地段工业区5号地</t>
  </si>
  <si>
    <t>4417002019B00088</t>
  </si>
  <si>
    <t>4417002019B00053</t>
  </si>
  <si>
    <t>龙涛骏景</t>
  </si>
  <si>
    <t>阳江市永联房地产开发有限公司</t>
  </si>
  <si>
    <t>阳江市江城区龙涛五马岭</t>
  </si>
  <si>
    <t>其他普通商品住房用地</t>
  </si>
  <si>
    <t>4417002018B00357</t>
  </si>
  <si>
    <t>阳江市江城区高凉路以南、30米规划路以西</t>
  </si>
  <si>
    <t>4417002018B00328-1</t>
  </si>
  <si>
    <t>绿地中心H区</t>
  </si>
  <si>
    <t>阳江市绿畔房地产开发有限公司</t>
  </si>
  <si>
    <t>阳江市江城区沿海高速公路一级公路联络线南侧、江朗大道东侧、郦阳路西侧</t>
  </si>
  <si>
    <t>4417002018B00116-1</t>
  </si>
  <si>
    <t>阳江市绿浩房地产开发有限公司</t>
  </si>
  <si>
    <t>阳江市江城区沿海高速公路一级公路联络线北侧、城南东路东侧</t>
  </si>
  <si>
    <t>4417002018B00108-1</t>
  </si>
  <si>
    <t>阳江市江城区城南街玉沙村塘尾经济合作社</t>
  </si>
  <si>
    <t>阳江市江城区富康路北侧、新华南路西侧</t>
  </si>
  <si>
    <t>4417002017B00207-3</t>
  </si>
  <si>
    <t>阳江市江城区城北街金郊村简屋经济合作社</t>
  </si>
  <si>
    <t>阳江市江城区西平北路东侧、开阳高速公路匝道南侧</t>
  </si>
  <si>
    <t>4417002017A00054</t>
  </si>
  <si>
    <t>阳江市江城区城北街金郊村民委员会</t>
  </si>
  <si>
    <t>阳江市市区振兴路以南、西平路以西地段</t>
  </si>
  <si>
    <t>4417002016A00667-2</t>
  </si>
  <si>
    <t>阳江市江城区南恩街三江村民委员会</t>
  </si>
  <si>
    <t>阳江市市区三江岛环南路东侧地段</t>
  </si>
  <si>
    <t>4417002016A00138-2</t>
  </si>
  <si>
    <t>马曹村民委员会</t>
  </si>
  <si>
    <t>西至西平路北、北至马曹七队用地</t>
  </si>
  <si>
    <t>4417002014A00544-7</t>
  </si>
  <si>
    <t>马曹村委会山尾第二经济合作社</t>
  </si>
  <si>
    <t>西至西平北路、北至岗列街道办事处用地</t>
  </si>
  <si>
    <t>4417002014A00662-7</t>
  </si>
  <si>
    <t>4417002021B00127</t>
  </si>
  <si>
    <t>原为江城区岗列街道那格村委会用地，已划拨转出让为阳江市盛宏实业有限公司</t>
  </si>
  <si>
    <t>阳江市江城区城北街马曹村下寨经济合作社</t>
  </si>
  <si>
    <t>市区石湾北路东、振兴路南（原阳江高新区随垌用地）内</t>
  </si>
  <si>
    <t>4417002014A00150-7</t>
  </si>
  <si>
    <t>冯劲</t>
  </si>
  <si>
    <t>市区漠江中路北侧、三江北二路南侧、市丰泰地产公司用地东侧</t>
  </si>
  <si>
    <t>4417002013B00144</t>
  </si>
  <si>
    <t>南排村民委员会第八、九经济合作社</t>
  </si>
  <si>
    <t>市区城北街道办事处用地北侧、21米路西侧</t>
  </si>
  <si>
    <t>中低价位、中小套型普通商品住房用地</t>
  </si>
  <si>
    <t>4417002012A00390-9</t>
  </si>
  <si>
    <t>绿景湾</t>
  </si>
  <si>
    <t>阳江市南社置业有限公司</t>
  </si>
  <si>
    <t>阳江市江城区富康路北侧、新华南路东侧</t>
  </si>
  <si>
    <t>4417002017B00368</t>
  </si>
  <si>
    <t>阳江市江城区城北街坪郊村凤阁上经济合作社</t>
  </si>
  <si>
    <t>阳江市江城区康泰路以西、18米规划路以南地段</t>
  </si>
  <si>
    <t>4417002016A00119</t>
  </si>
  <si>
    <t>阳江市新达实业有限公司</t>
  </si>
  <si>
    <t>阳江市江城鱿鱼桥南侧、漠阳江东侧</t>
  </si>
  <si>
    <t>4417002015B00953</t>
  </si>
  <si>
    <t>阳江市江城建设二路3号之一</t>
  </si>
  <si>
    <t>4417002015B00946</t>
  </si>
  <si>
    <t>城西街道三江村民委员会</t>
  </si>
  <si>
    <t>市区三江岛丰华花园酒店西侧</t>
  </si>
  <si>
    <t>4417002014A00527-7</t>
  </si>
  <si>
    <t>南排村民委员会第二经济合作社</t>
  </si>
  <si>
    <t>金山路北边</t>
  </si>
  <si>
    <t>4417002014A00578</t>
  </si>
  <si>
    <t>阳江市丰泰地产有限公司</t>
  </si>
  <si>
    <t>市区漠江中路北侧、三江北二路南侧、供电所用地东侧</t>
  </si>
  <si>
    <t>4417002013B00253-6</t>
  </si>
  <si>
    <t>阳江市拜奥工贸有限公司</t>
  </si>
  <si>
    <t>阳江高新区城北民营科技园内</t>
  </si>
  <si>
    <t>4417002011B00088</t>
  </si>
  <si>
    <t>何勇</t>
  </si>
  <si>
    <t>阳江市区东风四路铜鼓湾加油站东边</t>
  </si>
  <si>
    <t>4417002010B00216</t>
  </si>
  <si>
    <t>阳江市佳乐房地产发展有限公司</t>
  </si>
  <si>
    <t>市区木赉岗列粮管所旧仓库地段</t>
  </si>
  <si>
    <t>4417002010B00176</t>
  </si>
  <si>
    <t>锦峰湖景</t>
  </si>
  <si>
    <t>阳江市练达房地产开发有限公司（锦峰湖景）</t>
  </si>
  <si>
    <t>市区高凉路北</t>
  </si>
  <si>
    <t>4417002008B00018</t>
  </si>
  <si>
    <t>缔景豪庭</t>
  </si>
  <si>
    <t>阳江市方盛房地产开发有限公司</t>
  </si>
  <si>
    <t>阳江市江城区洛东大道南侧、郦阳路东侧地段</t>
  </si>
  <si>
    <t>4417002021B00092</t>
  </si>
  <si>
    <t>京源华盛</t>
  </si>
  <si>
    <t>阳江市中天科达房地产有限公司</t>
  </si>
  <si>
    <t>市区马曹路北侧、康泰路西侧</t>
  </si>
  <si>
    <t>4417002009B00206</t>
  </si>
  <si>
    <t>锦峰花园北区</t>
  </si>
  <si>
    <t>阳江市木赖程屋置业有限公司</t>
  </si>
  <si>
    <t>阳江市江城区富康路北侧、十二米规划路西侧地段</t>
  </si>
  <si>
    <t>城镇住宅-普通商品住房用地</t>
  </si>
  <si>
    <t>4417002021B00186</t>
  </si>
  <si>
    <t>阳江华钰开发建设管理有限公司</t>
  </si>
  <si>
    <t>市区新江南路东侧、南浦大道南侧、城南东路西侧</t>
  </si>
  <si>
    <t>4417002021B00322</t>
  </si>
  <si>
    <t>锦峰祥恒府</t>
  </si>
  <si>
    <t>林喜桥</t>
  </si>
  <si>
    <t>市区新江北路以北、御林苑以西</t>
  </si>
  <si>
    <t>4417002021B00388</t>
  </si>
  <si>
    <t>阳江市城市投资集团有限公司</t>
  </si>
  <si>
    <t>新江南路西侧、16米路东侧、洛东大道以北</t>
  </si>
  <si>
    <t>4417002021B00478</t>
  </si>
  <si>
    <t>阳江市交通投资集团有限公司</t>
  </si>
  <si>
    <t>江朗大道东侧、南浦大道以南、20米路北侧</t>
  </si>
  <si>
    <t>4417002021B00454</t>
  </si>
  <si>
    <t>4417002021B00469</t>
  </si>
  <si>
    <t>广东中晔企业管理有限公司</t>
  </si>
  <si>
    <t>市区石湾北路西侧、金朗达公司用地南侧</t>
  </si>
  <si>
    <t>4417002021B00520</t>
  </si>
  <si>
    <t>杰鑫华府</t>
  </si>
  <si>
    <t>阳江市杰鑫实业开发有限公司</t>
  </si>
  <si>
    <t>市区石湾北路东侧、20米路北侧</t>
  </si>
  <si>
    <t>4417002021B00518</t>
  </si>
  <si>
    <t>阳江市江城区城南街玉沙村海库经济合作社</t>
  </si>
  <si>
    <t>阳江市江城区南浦大道南侧、城南西路东侧地段</t>
  </si>
  <si>
    <t>4417002021A00147</t>
  </si>
  <si>
    <t>福昊书香悦府</t>
  </si>
  <si>
    <t>阳江市兴福昊房地产有限公司</t>
  </si>
  <si>
    <t>城南新区新华南路东侧、横一路北侧</t>
  </si>
  <si>
    <t>4417002022B00040</t>
  </si>
  <si>
    <t>灏基豪庭</t>
  </si>
  <si>
    <t>阳江市兴华灏基房地产有限公司</t>
  </si>
  <si>
    <t>城南新区横一路南侧、20米路西侧、南浦大道以北</t>
  </si>
  <si>
    <t>4417002022B00058</t>
  </si>
  <si>
    <t>阳江市江城区城南街玉沙村上社经济合作社</t>
  </si>
  <si>
    <t>阳江市市区东门南路以西、文明路两侧地段</t>
  </si>
  <si>
    <t>4417002022A00068</t>
  </si>
  <si>
    <t>阳江市江城区城南街玉沙村西社经济合作社</t>
  </si>
  <si>
    <t>阳江市市区文明路南侧、金城路两侧</t>
  </si>
  <si>
    <t>4417002022A00086</t>
  </si>
  <si>
    <t>阳江市江城区城南街玉沙村关余经济合作社</t>
  </si>
  <si>
    <t>4417002022A00077</t>
  </si>
  <si>
    <t>阳江市江城区岗列街三洲村委会</t>
  </si>
  <si>
    <t>阳江市区城南三洲路北侧、市第一中学西侧地段</t>
  </si>
  <si>
    <t>4417002022A00281</t>
  </si>
  <si>
    <t>阳江市江城区岗列街那格村沙格经济合作社</t>
  </si>
  <si>
    <t>阳江市区城南大道北侧、环湖路南侧、20米路西侧地段</t>
  </si>
  <si>
    <t>4417002022A00308</t>
  </si>
  <si>
    <t xml:space="preserve"> 阳江源鼎房地产开发经营有限公司</t>
  </si>
  <si>
    <t>江城区沈海高速公路以南、康泰北路以东、40米路西侧、24米路西侧、20米路北侧</t>
  </si>
  <si>
    <t>4417002022B00369</t>
  </si>
  <si>
    <t>江城区沈海高速公路以南、康泰北路以东、40米路西侧、24米路东侧、20米路南侧</t>
  </si>
  <si>
    <t>4417002022B00357</t>
  </si>
  <si>
    <t>海棠湾</t>
  </si>
  <si>
    <t>阳江市浩丰房地产开发有限公司</t>
  </si>
  <si>
    <t>阳江市江城区东门南路以西、沿海高速公路联络线以北地段</t>
  </si>
  <si>
    <t>4417002022B00330</t>
  </si>
  <si>
    <t>阳江市石湾村房地产开发有限公司</t>
  </si>
  <si>
    <t>阳江市江城区湖西路西、二十米规划路南侧地段</t>
  </si>
  <si>
    <t>4417002022B00376</t>
  </si>
  <si>
    <t>万山春风里</t>
  </si>
  <si>
    <t>阳江市沙屋围房地产开发有限公司</t>
  </si>
  <si>
    <t>阳江市江城区洛东大道南侧、郦阳路西侧地段</t>
  </si>
  <si>
    <t>4417002022B00400</t>
  </si>
  <si>
    <t>阳江源鼎房地产开发经营有限公司</t>
  </si>
  <si>
    <t>江城区沈海高速公路以南、振兴路以北、40米路东侧、24米路西侧、24米路北侧</t>
  </si>
  <si>
    <t>4417002022B00423</t>
  </si>
  <si>
    <t>阳江市滨海城投置业有限公司</t>
  </si>
  <si>
    <t>市区城南大道北侧、三洲路南侧、30米路西侧</t>
  </si>
  <si>
    <t>4417002022B00438</t>
  </si>
  <si>
    <t>市区城南大道北侧、三洲路南侧、学苑西路西侧、30米路东侧</t>
  </si>
  <si>
    <t>4417002022B00451</t>
  </si>
  <si>
    <t>市区城南大道北侧、三洲路南侧、韶阳路东侧、20米路西侧</t>
  </si>
  <si>
    <t>4417002022B00445</t>
  </si>
  <si>
    <t>阳江市江城区南恩街道原东花经济联合社</t>
  </si>
  <si>
    <t>阳江市江城区湖东路南侧、沿山南路东侧路段</t>
  </si>
  <si>
    <t>4417002023A000018</t>
  </si>
  <si>
    <t>国鼎富康花园</t>
  </si>
  <si>
    <t>阳江市江城区富康路南侧、江朗大道以西地段</t>
  </si>
  <si>
    <t>4417002020B00032</t>
  </si>
  <si>
    <t>加州花园</t>
  </si>
  <si>
    <t>阳江市辉亚置业发展有限公司</t>
  </si>
  <si>
    <t>市区二环南路东侧、富康路北侧</t>
  </si>
  <si>
    <t>4417002009B00188</t>
  </si>
  <si>
    <t>江城区沈海高速公路以南、康泰北路以东、24米路西侧、20米路北侧</t>
  </si>
  <si>
    <t>4417002022B00217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</si>
</sst>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30">
    <font>
      <sz val="12"/>
      <name val="宋体"/>
      <family val="0"/>
    </font>
    <font>
      <sz val="11"/>
      <name val="宋体"/>
      <family val="0"/>
    </font>
    <font>
      <sz val="14"/>
      <color indexed="10"/>
      <name val="宋体"/>
      <family val="0"/>
    </font>
    <font>
      <b/>
      <sz val="24"/>
      <name val="华文中宋"/>
      <family val="0"/>
    </font>
    <font>
      <sz val="18"/>
      <name val="华文中宋"/>
      <family val="0"/>
    </font>
    <font>
      <sz val="24"/>
      <name val="华文中宋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3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color rgb="FFFF0000"/>
      <name val="宋体"/>
      <family val="0"/>
    </font>
    <font>
      <sz val="14"/>
      <color rgb="FF00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19" borderId="0" xfId="0" applyFont="1" applyFill="1" applyBorder="1" applyAlignment="1">
      <alignment horizontal="center" vertical="center" wrapText="1"/>
    </xf>
    <xf numFmtId="0" fontId="0" fillId="2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28" fillId="19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19" borderId="0" xfId="0" applyNumberFormat="1" applyFont="1" applyFill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9" fontId="7" fillId="0" borderId="9" xfId="17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176" fontId="5" fillId="0" borderId="0" xfId="0" applyNumberFormat="1" applyFont="1" applyFill="1" applyAlignment="1">
      <alignment horizontal="center" vertical="center" wrapText="1"/>
    </xf>
    <xf numFmtId="49" fontId="4" fillId="19" borderId="0" xfId="0" applyNumberFormat="1" applyFont="1" applyFill="1" applyAlignment="1">
      <alignment horizontal="center" vertical="center" wrapText="1"/>
    </xf>
    <xf numFmtId="0" fontId="28" fillId="20" borderId="9" xfId="0" applyFont="1" applyFill="1" applyBorder="1" applyAlignment="1">
      <alignment horizontal="center" vertical="center" wrapText="1"/>
    </xf>
    <xf numFmtId="0" fontId="29" fillId="2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7" fillId="2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9.15.74.53:8080/tdsc/crht/edit/javascript:void(0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6"/>
  <sheetViews>
    <sheetView tabSelected="1" zoomScale="70" zoomScaleNormal="70" zoomScaleSheetLayoutView="70" workbookViewId="0" topLeftCell="A1">
      <pane ySplit="3" topLeftCell="A4" activePane="bottomLeft" state="frozen"/>
      <selection pane="bottomLeft" activeCell="G12" sqref="G12:G73"/>
    </sheetView>
  </sheetViews>
  <sheetFormatPr defaultColWidth="8.75390625" defaultRowHeight="14.25"/>
  <cols>
    <col min="1" max="1" width="10.50390625" style="2" customWidth="1"/>
    <col min="2" max="2" width="18.00390625" style="2" customWidth="1"/>
    <col min="3" max="3" width="38.00390625" style="7" customWidth="1"/>
    <col min="4" max="4" width="15.875" style="7" customWidth="1"/>
    <col min="5" max="5" width="39.75390625" style="7" customWidth="1"/>
    <col min="6" max="6" width="17.00390625" style="7" customWidth="1"/>
    <col min="7" max="7" width="12.50390625" style="7" customWidth="1"/>
    <col min="8" max="8" width="13.875" style="7" customWidth="1"/>
    <col min="9" max="9" width="15.875" style="2" customWidth="1"/>
    <col min="10" max="10" width="16.75390625" style="8" hidden="1" customWidth="1"/>
    <col min="11" max="11" width="19.875" style="8" hidden="1" customWidth="1"/>
    <col min="12" max="12" width="15.125" style="9" customWidth="1"/>
    <col min="13" max="13" width="24.625" style="7" customWidth="1"/>
    <col min="14" max="14" width="22.375" style="7" hidden="1" customWidth="1"/>
    <col min="15" max="15" width="11.125" style="10" hidden="1" customWidth="1"/>
    <col min="16" max="254" width="13.75390625" style="7" bestFit="1" customWidth="1"/>
  </cols>
  <sheetData>
    <row r="1" spans="1:15" ht="72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21"/>
      <c r="O1" s="21"/>
    </row>
    <row r="2" spans="1:15" ht="30.75" customHeight="1">
      <c r="A2" s="12" t="s">
        <v>1</v>
      </c>
      <c r="B2" s="12"/>
      <c r="C2" s="12"/>
      <c r="D2" s="13"/>
      <c r="E2" s="13"/>
      <c r="F2" s="13"/>
      <c r="G2" s="13"/>
      <c r="H2" s="13"/>
      <c r="I2" s="13"/>
      <c r="J2" s="13"/>
      <c r="K2" s="13"/>
      <c r="L2" s="22"/>
      <c r="M2" s="23" t="s">
        <v>2</v>
      </c>
      <c r="N2" s="13"/>
      <c r="O2" s="13"/>
    </row>
    <row r="3" spans="1:15" ht="60" customHeight="1">
      <c r="A3" s="14" t="s">
        <v>3</v>
      </c>
      <c r="B3" s="15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5" t="s">
        <v>11</v>
      </c>
      <c r="J3" s="24" t="s">
        <v>12</v>
      </c>
      <c r="K3" s="25" t="s">
        <v>13</v>
      </c>
      <c r="L3" s="15" t="s">
        <v>14</v>
      </c>
      <c r="M3" s="16" t="s">
        <v>15</v>
      </c>
      <c r="N3" s="16" t="s">
        <v>16</v>
      </c>
      <c r="O3" s="16" t="s">
        <v>17</v>
      </c>
    </row>
    <row r="4" spans="1:255" s="1" customFormat="1" ht="60" customHeight="1">
      <c r="A4" s="15">
        <v>1</v>
      </c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15">
        <v>2.1952</v>
      </c>
      <c r="H4" s="17">
        <v>44019</v>
      </c>
      <c r="I4" s="15" t="s">
        <v>23</v>
      </c>
      <c r="J4" s="26">
        <v>37819.41</v>
      </c>
      <c r="K4" s="26">
        <f aca="true" t="shared" si="0" ref="K4:K11">G4*10000-J4/O4</f>
        <v>3042.2949999999983</v>
      </c>
      <c r="L4" s="26">
        <f aca="true" t="shared" si="1" ref="L4:L11">K4/10000</f>
        <v>0.3042294999999998</v>
      </c>
      <c r="M4" s="15" t="s">
        <v>24</v>
      </c>
      <c r="N4" s="15"/>
      <c r="O4" s="15">
        <v>2</v>
      </c>
      <c r="IN4" s="30"/>
      <c r="IO4" s="30"/>
      <c r="IP4" s="30"/>
      <c r="IQ4" s="30"/>
      <c r="IR4" s="30"/>
      <c r="IS4" s="30"/>
      <c r="IT4" s="30"/>
      <c r="IU4" s="30"/>
    </row>
    <row r="5" spans="1:15" s="2" customFormat="1" ht="60" customHeight="1">
      <c r="A5" s="15">
        <v>2</v>
      </c>
      <c r="B5" s="15" t="s">
        <v>25</v>
      </c>
      <c r="C5" s="15" t="s">
        <v>26</v>
      </c>
      <c r="D5" s="15" t="s">
        <v>20</v>
      </c>
      <c r="E5" s="15" t="s">
        <v>27</v>
      </c>
      <c r="F5" s="15" t="s">
        <v>22</v>
      </c>
      <c r="G5" s="15">
        <v>7.8083</v>
      </c>
      <c r="H5" s="17">
        <v>44018</v>
      </c>
      <c r="I5" s="15" t="s">
        <v>23</v>
      </c>
      <c r="J5" s="15">
        <v>32401.15</v>
      </c>
      <c r="K5" s="26">
        <f t="shared" si="0"/>
        <v>61882.425</v>
      </c>
      <c r="L5" s="26">
        <f t="shared" si="1"/>
        <v>6.1882425</v>
      </c>
      <c r="M5" s="15" t="s">
        <v>28</v>
      </c>
      <c r="N5" s="15"/>
      <c r="O5" s="15">
        <v>2</v>
      </c>
    </row>
    <row r="6" spans="1:15" s="2" customFormat="1" ht="60" customHeight="1">
      <c r="A6" s="15">
        <v>3</v>
      </c>
      <c r="B6" s="15" t="s">
        <v>29</v>
      </c>
      <c r="C6" s="15" t="s">
        <v>30</v>
      </c>
      <c r="D6" s="15" t="s">
        <v>20</v>
      </c>
      <c r="E6" s="15" t="s">
        <v>31</v>
      </c>
      <c r="F6" s="15" t="s">
        <v>22</v>
      </c>
      <c r="G6" s="15">
        <v>0.493939999999999</v>
      </c>
      <c r="H6" s="17">
        <v>43896</v>
      </c>
      <c r="I6" s="15" t="s">
        <v>23</v>
      </c>
      <c r="J6" s="15">
        <f>G6*10000*2.1</f>
        <v>10372.739999999978</v>
      </c>
      <c r="K6" s="15">
        <f t="shared" si="0"/>
        <v>0</v>
      </c>
      <c r="L6" s="26">
        <f t="shared" si="1"/>
        <v>0</v>
      </c>
      <c r="M6" s="15" t="s">
        <v>32</v>
      </c>
      <c r="N6" s="15"/>
      <c r="O6" s="15">
        <v>2.1</v>
      </c>
    </row>
    <row r="7" spans="1:15" s="2" customFormat="1" ht="60" customHeight="1">
      <c r="A7" s="15">
        <v>4</v>
      </c>
      <c r="B7" s="15" t="s">
        <v>33</v>
      </c>
      <c r="C7" s="15" t="s">
        <v>34</v>
      </c>
      <c r="D7" s="15" t="s">
        <v>20</v>
      </c>
      <c r="E7" s="15" t="s">
        <v>35</v>
      </c>
      <c r="F7" s="15" t="s">
        <v>22</v>
      </c>
      <c r="G7" s="15">
        <v>0.528</v>
      </c>
      <c r="H7" s="17">
        <v>43892</v>
      </c>
      <c r="I7" s="27" t="s">
        <v>23</v>
      </c>
      <c r="J7" s="15">
        <v>10560</v>
      </c>
      <c r="K7" s="15">
        <f t="shared" si="0"/>
        <v>0</v>
      </c>
      <c r="L7" s="26">
        <f t="shared" si="1"/>
        <v>0</v>
      </c>
      <c r="M7" s="15" t="s">
        <v>36</v>
      </c>
      <c r="N7" s="15"/>
      <c r="O7" s="15">
        <v>2</v>
      </c>
    </row>
    <row r="8" spans="1:255" s="3" customFormat="1" ht="60" customHeight="1">
      <c r="A8" s="15">
        <v>5</v>
      </c>
      <c r="B8" s="15" t="s">
        <v>37</v>
      </c>
      <c r="C8" s="15" t="s">
        <v>38</v>
      </c>
      <c r="D8" s="15" t="s">
        <v>20</v>
      </c>
      <c r="E8" s="15" t="s">
        <v>39</v>
      </c>
      <c r="F8" s="15" t="s">
        <v>22</v>
      </c>
      <c r="G8" s="15">
        <v>0.898299999999999</v>
      </c>
      <c r="H8" s="17">
        <v>43887</v>
      </c>
      <c r="I8" s="15" t="s">
        <v>23</v>
      </c>
      <c r="J8" s="15">
        <v>16140.04</v>
      </c>
      <c r="K8" s="15">
        <f t="shared" si="0"/>
        <v>912.9799999999886</v>
      </c>
      <c r="L8" s="26">
        <f t="shared" si="1"/>
        <v>0.09129799999999887</v>
      </c>
      <c r="M8" s="15" t="s">
        <v>40</v>
      </c>
      <c r="N8" s="15"/>
      <c r="O8" s="15">
        <v>2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15" s="2" customFormat="1" ht="60" customHeight="1">
      <c r="A9" s="15">
        <v>6</v>
      </c>
      <c r="B9" s="15" t="s">
        <v>41</v>
      </c>
      <c r="C9" s="15" t="s">
        <v>42</v>
      </c>
      <c r="D9" s="15" t="s">
        <v>20</v>
      </c>
      <c r="E9" s="15" t="s">
        <v>43</v>
      </c>
      <c r="F9" s="15" t="s">
        <v>22</v>
      </c>
      <c r="G9" s="15">
        <v>0.5531</v>
      </c>
      <c r="H9" s="17">
        <v>44085</v>
      </c>
      <c r="I9" s="15" t="s">
        <v>23</v>
      </c>
      <c r="J9" s="15">
        <v>0</v>
      </c>
      <c r="K9" s="15">
        <f t="shared" si="0"/>
        <v>5531</v>
      </c>
      <c r="L9" s="26">
        <f t="shared" si="1"/>
        <v>0.5531</v>
      </c>
      <c r="M9" s="15" t="s">
        <v>44</v>
      </c>
      <c r="N9" s="15" t="s">
        <v>45</v>
      </c>
      <c r="O9" s="15">
        <v>2.34</v>
      </c>
    </row>
    <row r="10" spans="1:254" s="2" customFormat="1" ht="60" customHeight="1">
      <c r="A10" s="15">
        <v>7</v>
      </c>
      <c r="B10" s="15" t="s">
        <v>46</v>
      </c>
      <c r="C10" s="15" t="s">
        <v>47</v>
      </c>
      <c r="D10" s="15" t="s">
        <v>20</v>
      </c>
      <c r="E10" s="15" t="s">
        <v>48</v>
      </c>
      <c r="F10" s="15" t="s">
        <v>22</v>
      </c>
      <c r="G10" s="15">
        <v>8.30749999999999</v>
      </c>
      <c r="H10" s="17">
        <v>43810</v>
      </c>
      <c r="I10" s="15" t="s">
        <v>23</v>
      </c>
      <c r="J10" s="15">
        <v>39379.33</v>
      </c>
      <c r="K10" s="15">
        <f t="shared" si="0"/>
        <v>64759.03255813943</v>
      </c>
      <c r="L10" s="26">
        <f t="shared" si="1"/>
        <v>6.475903255813943</v>
      </c>
      <c r="M10" s="15" t="s">
        <v>49</v>
      </c>
      <c r="N10" s="15" t="s">
        <v>50</v>
      </c>
      <c r="O10" s="15">
        <v>2.15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15" s="2" customFormat="1" ht="60" customHeight="1">
      <c r="A11" s="15">
        <v>8</v>
      </c>
      <c r="B11" s="15" t="s">
        <v>51</v>
      </c>
      <c r="C11" s="15" t="s">
        <v>52</v>
      </c>
      <c r="D11" s="15" t="s">
        <v>20</v>
      </c>
      <c r="E11" s="15" t="s">
        <v>53</v>
      </c>
      <c r="F11" s="15" t="s">
        <v>22</v>
      </c>
      <c r="G11" s="15">
        <v>6.0042</v>
      </c>
      <c r="H11" s="17">
        <v>43762</v>
      </c>
      <c r="I11" s="15" t="s">
        <v>23</v>
      </c>
      <c r="J11" s="15">
        <v>0</v>
      </c>
      <c r="K11" s="15">
        <f t="shared" si="0"/>
        <v>60042</v>
      </c>
      <c r="L11" s="26">
        <f t="shared" si="1"/>
        <v>6.0042</v>
      </c>
      <c r="M11" s="15" t="s">
        <v>54</v>
      </c>
      <c r="N11" s="15"/>
      <c r="O11" s="15">
        <v>2.6</v>
      </c>
    </row>
    <row r="12" spans="1:15" s="2" customFormat="1" ht="60" customHeight="1">
      <c r="A12" s="15">
        <v>9</v>
      </c>
      <c r="B12" s="15" t="s">
        <v>55</v>
      </c>
      <c r="C12" s="15" t="s">
        <v>56</v>
      </c>
      <c r="D12" s="15" t="s">
        <v>20</v>
      </c>
      <c r="E12" s="15" t="s">
        <v>57</v>
      </c>
      <c r="F12" s="15" t="s">
        <v>58</v>
      </c>
      <c r="G12" s="15">
        <v>2.88229999999999</v>
      </c>
      <c r="H12" s="17">
        <v>44375</v>
      </c>
      <c r="I12" s="15" t="s">
        <v>59</v>
      </c>
      <c r="J12" s="15"/>
      <c r="K12" s="15"/>
      <c r="L12" s="26" t="s">
        <v>55</v>
      </c>
      <c r="M12" s="15" t="s">
        <v>60</v>
      </c>
      <c r="N12" s="15" t="s">
        <v>61</v>
      </c>
      <c r="O12" s="15">
        <v>2</v>
      </c>
    </row>
    <row r="13" spans="1:254" s="2" customFormat="1" ht="60" customHeight="1">
      <c r="A13" s="15">
        <v>10</v>
      </c>
      <c r="B13" s="15" t="s">
        <v>62</v>
      </c>
      <c r="C13" s="15" t="s">
        <v>63</v>
      </c>
      <c r="D13" s="15" t="s">
        <v>20</v>
      </c>
      <c r="E13" s="15" t="s">
        <v>64</v>
      </c>
      <c r="F13" s="15" t="s">
        <v>22</v>
      </c>
      <c r="G13" s="15">
        <v>2.23349999999999</v>
      </c>
      <c r="H13" s="17">
        <v>43720</v>
      </c>
      <c r="I13" s="27" t="s">
        <v>23</v>
      </c>
      <c r="J13" s="15">
        <v>27481.44</v>
      </c>
      <c r="K13" s="15">
        <f>G13*10000-J13/O13</f>
        <v>8594.279999999902</v>
      </c>
      <c r="L13" s="26">
        <f>K13/10000</f>
        <v>0.8594279999999902</v>
      </c>
      <c r="M13" s="15" t="s">
        <v>65</v>
      </c>
      <c r="N13" s="15"/>
      <c r="O13" s="15">
        <v>2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254" s="3" customFormat="1" ht="60" customHeight="1">
      <c r="A14" s="15">
        <v>11</v>
      </c>
      <c r="B14" s="15" t="s">
        <v>62</v>
      </c>
      <c r="C14" s="15" t="s">
        <v>66</v>
      </c>
      <c r="D14" s="15" t="s">
        <v>20</v>
      </c>
      <c r="E14" s="15" t="s">
        <v>67</v>
      </c>
      <c r="F14" s="15" t="s">
        <v>22</v>
      </c>
      <c r="G14" s="15">
        <v>1.7</v>
      </c>
      <c r="H14" s="17">
        <v>43720</v>
      </c>
      <c r="I14" s="27" t="s">
        <v>23</v>
      </c>
      <c r="J14" s="15">
        <v>13631.84</v>
      </c>
      <c r="K14" s="15">
        <f>G14*10000-J14/O14</f>
        <v>10184.08</v>
      </c>
      <c r="L14" s="26">
        <v>1.7</v>
      </c>
      <c r="M14" s="15" t="s">
        <v>68</v>
      </c>
      <c r="N14" s="15"/>
      <c r="O14" s="15">
        <v>2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  <row r="15" spans="1:255" s="1" customFormat="1" ht="60" customHeight="1">
      <c r="A15" s="15">
        <v>12</v>
      </c>
      <c r="B15" s="15" t="s">
        <v>69</v>
      </c>
      <c r="C15" s="15" t="s">
        <v>70</v>
      </c>
      <c r="D15" s="15" t="s">
        <v>20</v>
      </c>
      <c r="E15" s="15" t="s">
        <v>71</v>
      </c>
      <c r="F15" s="15" t="s">
        <v>22</v>
      </c>
      <c r="G15" s="15">
        <v>1.6994</v>
      </c>
      <c r="H15" s="17">
        <v>43665</v>
      </c>
      <c r="I15" s="15" t="s">
        <v>23</v>
      </c>
      <c r="J15" s="26">
        <v>23140.15</v>
      </c>
      <c r="K15" s="15">
        <f>G15*10000-J15/O15</f>
        <v>6475.75</v>
      </c>
      <c r="L15" s="26">
        <f>K15/10000</f>
        <v>0.647575</v>
      </c>
      <c r="M15" s="15" t="s">
        <v>72</v>
      </c>
      <c r="N15" s="15"/>
      <c r="O15" s="15">
        <v>2.2</v>
      </c>
      <c r="IS15" s="30"/>
      <c r="IT15" s="30"/>
      <c r="IU15" s="30"/>
    </row>
    <row r="16" spans="1:15" s="3" customFormat="1" ht="60" customHeight="1">
      <c r="A16" s="15">
        <v>13</v>
      </c>
      <c r="B16" s="15" t="s">
        <v>55</v>
      </c>
      <c r="C16" s="15" t="s">
        <v>73</v>
      </c>
      <c r="D16" s="15" t="s">
        <v>20</v>
      </c>
      <c r="E16" s="15" t="s">
        <v>74</v>
      </c>
      <c r="F16" s="15" t="s">
        <v>22</v>
      </c>
      <c r="G16" s="15">
        <v>0.375388999999999</v>
      </c>
      <c r="H16" s="17">
        <v>43607</v>
      </c>
      <c r="I16" s="15" t="s">
        <v>59</v>
      </c>
      <c r="J16" s="15"/>
      <c r="K16" s="15"/>
      <c r="L16" s="26" t="s">
        <v>55</v>
      </c>
      <c r="M16" s="15" t="s">
        <v>75</v>
      </c>
      <c r="N16" s="15"/>
      <c r="O16" s="15">
        <v>1.5</v>
      </c>
    </row>
    <row r="17" spans="1:15" s="3" customFormat="1" ht="60" customHeight="1">
      <c r="A17" s="15">
        <v>14</v>
      </c>
      <c r="B17" s="18" t="s">
        <v>33</v>
      </c>
      <c r="C17" s="15" t="s">
        <v>34</v>
      </c>
      <c r="D17" s="15" t="s">
        <v>20</v>
      </c>
      <c r="E17" s="15" t="s">
        <v>35</v>
      </c>
      <c r="F17" s="15" t="s">
        <v>22</v>
      </c>
      <c r="G17" s="15">
        <v>0.471999999999999</v>
      </c>
      <c r="H17" s="17">
        <v>43553</v>
      </c>
      <c r="I17" s="15" t="s">
        <v>23</v>
      </c>
      <c r="J17" s="15">
        <v>9439.9</v>
      </c>
      <c r="K17" s="15">
        <f>G17*10000-J17/O17</f>
        <v>0.04999999999017746</v>
      </c>
      <c r="L17" s="26">
        <f>K17/10000</f>
        <v>4.9999999990177454E-06</v>
      </c>
      <c r="M17" s="15" t="s">
        <v>76</v>
      </c>
      <c r="N17" s="15"/>
      <c r="O17" s="15">
        <v>2</v>
      </c>
    </row>
    <row r="18" spans="1:15" s="3" customFormat="1" ht="60" customHeight="1">
      <c r="A18" s="15">
        <v>15</v>
      </c>
      <c r="B18" s="15" t="s">
        <v>77</v>
      </c>
      <c r="C18" s="15" t="s">
        <v>78</v>
      </c>
      <c r="D18" s="15" t="s">
        <v>20</v>
      </c>
      <c r="E18" s="15" t="s">
        <v>79</v>
      </c>
      <c r="F18" s="15" t="s">
        <v>80</v>
      </c>
      <c r="G18" s="15">
        <v>0.488653999999999</v>
      </c>
      <c r="H18" s="17">
        <v>43403</v>
      </c>
      <c r="I18" s="15" t="s">
        <v>23</v>
      </c>
      <c r="J18" s="15">
        <v>7329.8</v>
      </c>
      <c r="K18" s="15">
        <f>G18*10000-J18/O18</f>
        <v>0.006666666656201414</v>
      </c>
      <c r="L18" s="26">
        <f>K18/10000</f>
        <v>6.666666656201414E-07</v>
      </c>
      <c r="M18" s="15" t="s">
        <v>81</v>
      </c>
      <c r="N18" s="15"/>
      <c r="O18" s="15">
        <v>1.5</v>
      </c>
    </row>
    <row r="19" spans="1:15" s="3" customFormat="1" ht="60" customHeight="1">
      <c r="A19" s="15">
        <v>16</v>
      </c>
      <c r="B19" s="15" t="s">
        <v>55</v>
      </c>
      <c r="C19" s="15" t="s">
        <v>66</v>
      </c>
      <c r="D19" s="15" t="s">
        <v>20</v>
      </c>
      <c r="E19" s="15" t="s">
        <v>82</v>
      </c>
      <c r="F19" s="15" t="s">
        <v>80</v>
      </c>
      <c r="G19" s="15">
        <v>2.61107999999999</v>
      </c>
      <c r="H19" s="17">
        <v>43329</v>
      </c>
      <c r="I19" s="15" t="s">
        <v>59</v>
      </c>
      <c r="J19" s="15"/>
      <c r="K19" s="15"/>
      <c r="L19" s="26" t="s">
        <v>55</v>
      </c>
      <c r="M19" s="15" t="s">
        <v>83</v>
      </c>
      <c r="N19" s="15"/>
      <c r="O19" s="15">
        <v>2</v>
      </c>
    </row>
    <row r="20" spans="1:15" s="2" customFormat="1" ht="60" customHeight="1">
      <c r="A20" s="15">
        <v>17</v>
      </c>
      <c r="B20" s="15" t="s">
        <v>84</v>
      </c>
      <c r="C20" s="15" t="s">
        <v>85</v>
      </c>
      <c r="D20" s="15" t="s">
        <v>20</v>
      </c>
      <c r="E20" s="15" t="s">
        <v>86</v>
      </c>
      <c r="F20" s="15" t="s">
        <v>80</v>
      </c>
      <c r="G20" s="15">
        <v>6.64339999999999</v>
      </c>
      <c r="H20" s="17">
        <v>43143</v>
      </c>
      <c r="I20" s="15" t="s">
        <v>23</v>
      </c>
      <c r="J20" s="15">
        <v>0</v>
      </c>
      <c r="K20" s="15">
        <f>G20*10000-J20/O20</f>
        <v>66433.9999999999</v>
      </c>
      <c r="L20" s="26">
        <f>K20/10000</f>
        <v>6.64339999999999</v>
      </c>
      <c r="M20" s="15" t="s">
        <v>87</v>
      </c>
      <c r="N20" s="15"/>
      <c r="O20" s="15">
        <v>2.3</v>
      </c>
    </row>
    <row r="21" spans="1:15" s="2" customFormat="1" ht="60" customHeight="1">
      <c r="A21" s="15">
        <v>18</v>
      </c>
      <c r="B21" s="15" t="s">
        <v>55</v>
      </c>
      <c r="C21" s="15" t="s">
        <v>88</v>
      </c>
      <c r="D21" s="15" t="s">
        <v>20</v>
      </c>
      <c r="E21" s="15" t="s">
        <v>89</v>
      </c>
      <c r="F21" s="15" t="s">
        <v>80</v>
      </c>
      <c r="G21" s="15">
        <v>4.12769999999999</v>
      </c>
      <c r="H21" s="17">
        <v>43143</v>
      </c>
      <c r="I21" s="15" t="s">
        <v>59</v>
      </c>
      <c r="J21" s="15"/>
      <c r="K21" s="15"/>
      <c r="L21" s="26" t="s">
        <v>55</v>
      </c>
      <c r="M21" s="15" t="s">
        <v>90</v>
      </c>
      <c r="N21" s="15"/>
      <c r="O21" s="15">
        <v>1.7</v>
      </c>
    </row>
    <row r="22" spans="1:15" s="2" customFormat="1" ht="60" customHeight="1">
      <c r="A22" s="15">
        <v>19</v>
      </c>
      <c r="B22" s="15" t="s">
        <v>55</v>
      </c>
      <c r="C22" s="15" t="s">
        <v>91</v>
      </c>
      <c r="D22" s="15" t="s">
        <v>20</v>
      </c>
      <c r="E22" s="15" t="s">
        <v>92</v>
      </c>
      <c r="F22" s="15" t="s">
        <v>80</v>
      </c>
      <c r="G22" s="15">
        <v>9.5195</v>
      </c>
      <c r="H22" s="17">
        <v>42951</v>
      </c>
      <c r="I22" s="15" t="s">
        <v>59</v>
      </c>
      <c r="J22" s="15"/>
      <c r="K22" s="15"/>
      <c r="L22" s="26" t="s">
        <v>55</v>
      </c>
      <c r="M22" s="15" t="s">
        <v>93</v>
      </c>
      <c r="N22" s="15"/>
      <c r="O22" s="15">
        <v>2.5</v>
      </c>
    </row>
    <row r="23" spans="1:15" s="2" customFormat="1" ht="60" customHeight="1">
      <c r="A23" s="15">
        <v>20</v>
      </c>
      <c r="B23" s="15" t="s">
        <v>55</v>
      </c>
      <c r="C23" s="15" t="s">
        <v>94</v>
      </c>
      <c r="D23" s="15" t="s">
        <v>20</v>
      </c>
      <c r="E23" s="15" t="s">
        <v>95</v>
      </c>
      <c r="F23" s="15" t="s">
        <v>80</v>
      </c>
      <c r="G23" s="15">
        <v>1.3382</v>
      </c>
      <c r="H23" s="17">
        <v>42823</v>
      </c>
      <c r="I23" s="15" t="s">
        <v>59</v>
      </c>
      <c r="J23" s="15"/>
      <c r="K23" s="15"/>
      <c r="L23" s="26" t="s">
        <v>55</v>
      </c>
      <c r="M23" s="15" t="s">
        <v>96</v>
      </c>
      <c r="N23" s="15"/>
      <c r="O23" s="15">
        <v>2</v>
      </c>
    </row>
    <row r="24" spans="1:255" s="4" customFormat="1" ht="60" customHeight="1">
      <c r="A24" s="15">
        <v>21</v>
      </c>
      <c r="B24" s="15" t="s">
        <v>55</v>
      </c>
      <c r="C24" s="15" t="s">
        <v>97</v>
      </c>
      <c r="D24" s="15" t="s">
        <v>20</v>
      </c>
      <c r="E24" s="15" t="s">
        <v>98</v>
      </c>
      <c r="F24" s="15" t="s">
        <v>80</v>
      </c>
      <c r="G24" s="15">
        <v>0.0238</v>
      </c>
      <c r="H24" s="17">
        <v>42733</v>
      </c>
      <c r="I24" s="15" t="s">
        <v>59</v>
      </c>
      <c r="J24" s="15"/>
      <c r="K24" s="15"/>
      <c r="L24" s="26" t="s">
        <v>55</v>
      </c>
      <c r="M24" s="15" t="s">
        <v>99</v>
      </c>
      <c r="N24" s="15"/>
      <c r="O24" s="15">
        <v>2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15" s="2" customFormat="1" ht="60" customHeight="1">
      <c r="A25" s="15">
        <v>22</v>
      </c>
      <c r="B25" s="15" t="s">
        <v>55</v>
      </c>
      <c r="C25" s="15" t="s">
        <v>100</v>
      </c>
      <c r="D25" s="15" t="s">
        <v>20</v>
      </c>
      <c r="E25" s="15" t="s">
        <v>101</v>
      </c>
      <c r="F25" s="15" t="s">
        <v>80</v>
      </c>
      <c r="G25" s="15">
        <v>2.0491</v>
      </c>
      <c r="H25" s="17">
        <v>42580</v>
      </c>
      <c r="I25" s="15" t="s">
        <v>59</v>
      </c>
      <c r="J25" s="15"/>
      <c r="K25" s="15"/>
      <c r="L25" s="26" t="s">
        <v>55</v>
      </c>
      <c r="M25" s="15" t="s">
        <v>102</v>
      </c>
      <c r="N25" s="15"/>
      <c r="O25" s="15">
        <v>2</v>
      </c>
    </row>
    <row r="26" spans="1:15" s="2" customFormat="1" ht="60" customHeight="1">
      <c r="A26" s="15">
        <v>23</v>
      </c>
      <c r="B26" s="15" t="s">
        <v>55</v>
      </c>
      <c r="C26" s="15" t="s">
        <v>103</v>
      </c>
      <c r="D26" s="15" t="s">
        <v>20</v>
      </c>
      <c r="E26" s="15" t="s">
        <v>104</v>
      </c>
      <c r="F26" s="15" t="s">
        <v>80</v>
      </c>
      <c r="G26" s="15">
        <v>0.151</v>
      </c>
      <c r="H26" s="17">
        <v>41963</v>
      </c>
      <c r="I26" s="15" t="s">
        <v>59</v>
      </c>
      <c r="J26" s="15"/>
      <c r="K26" s="15"/>
      <c r="L26" s="26" t="s">
        <v>55</v>
      </c>
      <c r="M26" s="15" t="s">
        <v>105</v>
      </c>
      <c r="N26" s="15"/>
      <c r="O26" s="15">
        <v>2</v>
      </c>
    </row>
    <row r="27" spans="1:15" s="2" customFormat="1" ht="60" customHeight="1">
      <c r="A27" s="15">
        <v>24</v>
      </c>
      <c r="B27" s="15" t="s">
        <v>55</v>
      </c>
      <c r="C27" s="15" t="s">
        <v>106</v>
      </c>
      <c r="D27" s="15" t="s">
        <v>20</v>
      </c>
      <c r="E27" s="15" t="s">
        <v>107</v>
      </c>
      <c r="F27" s="15" t="s">
        <v>80</v>
      </c>
      <c r="G27" s="15">
        <v>0.2044</v>
      </c>
      <c r="H27" s="17">
        <v>41962</v>
      </c>
      <c r="I27" s="15" t="s">
        <v>59</v>
      </c>
      <c r="J27" s="15"/>
      <c r="K27" s="15"/>
      <c r="L27" s="26" t="s">
        <v>55</v>
      </c>
      <c r="M27" s="15" t="s">
        <v>108</v>
      </c>
      <c r="N27" s="15"/>
      <c r="O27" s="15">
        <v>2</v>
      </c>
    </row>
    <row r="28" spans="1:15" s="2" customFormat="1" ht="60" customHeight="1">
      <c r="A28" s="15">
        <v>25</v>
      </c>
      <c r="B28" s="15" t="s">
        <v>33</v>
      </c>
      <c r="C28" s="15" t="s">
        <v>34</v>
      </c>
      <c r="D28" s="15" t="s">
        <v>20</v>
      </c>
      <c r="E28" s="15" t="s">
        <v>35</v>
      </c>
      <c r="F28" s="15" t="s">
        <v>58</v>
      </c>
      <c r="G28" s="15">
        <v>0.2</v>
      </c>
      <c r="H28" s="17">
        <v>44446</v>
      </c>
      <c r="I28" s="27" t="s">
        <v>23</v>
      </c>
      <c r="J28" s="15">
        <v>19429.2</v>
      </c>
      <c r="K28" s="15">
        <v>0</v>
      </c>
      <c r="L28" s="26">
        <f>K28/10000</f>
        <v>0</v>
      </c>
      <c r="M28" s="15" t="s">
        <v>109</v>
      </c>
      <c r="N28" s="15" t="s">
        <v>110</v>
      </c>
      <c r="O28" s="15">
        <v>2</v>
      </c>
    </row>
    <row r="29" spans="1:15" s="3" customFormat="1" ht="60" customHeight="1">
      <c r="A29" s="15">
        <v>26</v>
      </c>
      <c r="B29" s="15" t="s">
        <v>55</v>
      </c>
      <c r="C29" s="15" t="s">
        <v>111</v>
      </c>
      <c r="D29" s="15" t="s">
        <v>20</v>
      </c>
      <c r="E29" s="15" t="s">
        <v>112</v>
      </c>
      <c r="F29" s="15" t="s">
        <v>80</v>
      </c>
      <c r="G29" s="15">
        <v>0.387299999999999</v>
      </c>
      <c r="H29" s="17">
        <v>41724</v>
      </c>
      <c r="I29" s="27" t="s">
        <v>23</v>
      </c>
      <c r="J29" s="15">
        <v>0</v>
      </c>
      <c r="K29" s="15">
        <f>G29*10000-J29/O29</f>
        <v>3872.99999999999</v>
      </c>
      <c r="L29" s="26">
        <f>K29/10000</f>
        <v>0.387299999999999</v>
      </c>
      <c r="M29" s="15" t="s">
        <v>113</v>
      </c>
      <c r="N29" s="15"/>
      <c r="O29" s="15">
        <v>2</v>
      </c>
    </row>
    <row r="30" spans="1:15" s="3" customFormat="1" ht="60" customHeight="1">
      <c r="A30" s="15">
        <v>27</v>
      </c>
      <c r="B30" s="15" t="s">
        <v>55</v>
      </c>
      <c r="C30" s="15" t="s">
        <v>114</v>
      </c>
      <c r="D30" s="15" t="s">
        <v>20</v>
      </c>
      <c r="E30" s="15" t="s">
        <v>115</v>
      </c>
      <c r="F30" s="15" t="s">
        <v>80</v>
      </c>
      <c r="G30" s="15">
        <v>1.0403</v>
      </c>
      <c r="H30" s="17">
        <v>41446</v>
      </c>
      <c r="I30" s="15" t="s">
        <v>59</v>
      </c>
      <c r="J30" s="15"/>
      <c r="K30" s="15"/>
      <c r="L30" s="26" t="s">
        <v>55</v>
      </c>
      <c r="M30" s="15" t="s">
        <v>116</v>
      </c>
      <c r="N30" s="15"/>
      <c r="O30" s="15">
        <v>2.07</v>
      </c>
    </row>
    <row r="31" spans="1:15" s="3" customFormat="1" ht="60" customHeight="1">
      <c r="A31" s="15">
        <v>28</v>
      </c>
      <c r="B31" s="15" t="s">
        <v>55</v>
      </c>
      <c r="C31" s="15" t="s">
        <v>117</v>
      </c>
      <c r="D31" s="15" t="s">
        <v>20</v>
      </c>
      <c r="E31" s="15" t="s">
        <v>118</v>
      </c>
      <c r="F31" s="15" t="s">
        <v>119</v>
      </c>
      <c r="G31" s="15">
        <v>0.25</v>
      </c>
      <c r="H31" s="17">
        <v>41214</v>
      </c>
      <c r="I31" s="15" t="s">
        <v>59</v>
      </c>
      <c r="J31" s="15"/>
      <c r="K31" s="15"/>
      <c r="L31" s="26" t="s">
        <v>55</v>
      </c>
      <c r="M31" s="15" t="s">
        <v>120</v>
      </c>
      <c r="N31" s="15"/>
      <c r="O31" s="15">
        <v>1.9</v>
      </c>
    </row>
    <row r="32" spans="1:255" s="5" customFormat="1" ht="60" customHeight="1">
      <c r="A32" s="15">
        <v>29</v>
      </c>
      <c r="B32" s="15" t="s">
        <v>121</v>
      </c>
      <c r="C32" s="15" t="s">
        <v>122</v>
      </c>
      <c r="D32" s="15" t="s">
        <v>20</v>
      </c>
      <c r="E32" s="15" t="s">
        <v>123</v>
      </c>
      <c r="F32" s="15" t="s">
        <v>80</v>
      </c>
      <c r="G32" s="15">
        <v>5.3527</v>
      </c>
      <c r="H32" s="17">
        <v>43090</v>
      </c>
      <c r="I32" s="15" t="s">
        <v>23</v>
      </c>
      <c r="J32" s="15">
        <v>38370.52</v>
      </c>
      <c r="K32" s="15">
        <f>G32*10000-J32/O32</f>
        <v>34341.73999999999</v>
      </c>
      <c r="L32" s="26">
        <f>K32/10000</f>
        <v>3.434173999999999</v>
      </c>
      <c r="M32" s="15" t="s">
        <v>124</v>
      </c>
      <c r="N32" s="15"/>
      <c r="O32" s="15">
        <v>2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15" s="3" customFormat="1" ht="60" customHeight="1">
      <c r="A33" s="15">
        <v>30</v>
      </c>
      <c r="B33" s="15" t="s">
        <v>55</v>
      </c>
      <c r="C33" s="15" t="s">
        <v>125</v>
      </c>
      <c r="D33" s="15" t="s">
        <v>20</v>
      </c>
      <c r="E33" s="15" t="s">
        <v>126</v>
      </c>
      <c r="F33" s="15" t="s">
        <v>80</v>
      </c>
      <c r="G33" s="15">
        <v>0.695</v>
      </c>
      <c r="H33" s="17">
        <v>42551</v>
      </c>
      <c r="I33" s="15" t="s">
        <v>59</v>
      </c>
      <c r="J33" s="15"/>
      <c r="K33" s="15"/>
      <c r="L33" s="26" t="s">
        <v>55</v>
      </c>
      <c r="M33" s="15" t="s">
        <v>127</v>
      </c>
      <c r="N33" s="15"/>
      <c r="O33" s="15">
        <v>2</v>
      </c>
    </row>
    <row r="34" spans="1:15" s="3" customFormat="1" ht="60" customHeight="1">
      <c r="A34" s="15">
        <v>31</v>
      </c>
      <c r="B34" s="15" t="s">
        <v>55</v>
      </c>
      <c r="C34" s="15" t="s">
        <v>128</v>
      </c>
      <c r="D34" s="15" t="s">
        <v>20</v>
      </c>
      <c r="E34" s="15" t="s">
        <v>129</v>
      </c>
      <c r="F34" s="15" t="s">
        <v>80</v>
      </c>
      <c r="G34" s="15">
        <v>0.09836</v>
      </c>
      <c r="H34" s="17">
        <v>42188</v>
      </c>
      <c r="I34" s="15" t="s">
        <v>59</v>
      </c>
      <c r="J34" s="15"/>
      <c r="K34" s="15"/>
      <c r="L34" s="26" t="s">
        <v>55</v>
      </c>
      <c r="M34" s="15" t="s">
        <v>130</v>
      </c>
      <c r="N34" s="15"/>
      <c r="O34" s="15">
        <v>2.6</v>
      </c>
    </row>
    <row r="35" spans="1:15" s="3" customFormat="1" ht="60" customHeight="1">
      <c r="A35" s="15">
        <v>32</v>
      </c>
      <c r="B35" s="15" t="s">
        <v>55</v>
      </c>
      <c r="C35" s="15" t="s">
        <v>128</v>
      </c>
      <c r="D35" s="15" t="s">
        <v>20</v>
      </c>
      <c r="E35" s="15" t="s">
        <v>131</v>
      </c>
      <c r="F35" s="15" t="s">
        <v>80</v>
      </c>
      <c r="G35" s="15">
        <v>0.036319</v>
      </c>
      <c r="H35" s="17">
        <v>42188</v>
      </c>
      <c r="I35" s="15" t="s">
        <v>59</v>
      </c>
      <c r="J35" s="15"/>
      <c r="K35" s="15"/>
      <c r="L35" s="26" t="s">
        <v>55</v>
      </c>
      <c r="M35" s="15" t="s">
        <v>132</v>
      </c>
      <c r="N35" s="15"/>
      <c r="O35" s="15">
        <v>2.6</v>
      </c>
    </row>
    <row r="36" spans="1:15" s="3" customFormat="1" ht="60" customHeight="1">
      <c r="A36" s="15">
        <v>33</v>
      </c>
      <c r="B36" s="15" t="s">
        <v>55</v>
      </c>
      <c r="C36" s="15" t="s">
        <v>133</v>
      </c>
      <c r="D36" s="15" t="s">
        <v>20</v>
      </c>
      <c r="E36" s="15" t="s">
        <v>134</v>
      </c>
      <c r="F36" s="15" t="s">
        <v>80</v>
      </c>
      <c r="G36" s="15">
        <v>1.2859</v>
      </c>
      <c r="H36" s="17">
        <v>41963</v>
      </c>
      <c r="I36" s="15" t="s">
        <v>59</v>
      </c>
      <c r="J36" s="15"/>
      <c r="K36" s="15"/>
      <c r="L36" s="26" t="s">
        <v>55</v>
      </c>
      <c r="M36" s="15" t="s">
        <v>135</v>
      </c>
      <c r="N36" s="15"/>
      <c r="O36" s="15">
        <v>2</v>
      </c>
    </row>
    <row r="37" spans="1:15" s="3" customFormat="1" ht="60" customHeight="1">
      <c r="A37" s="15">
        <v>34</v>
      </c>
      <c r="B37" s="15" t="s">
        <v>55</v>
      </c>
      <c r="C37" s="15" t="s">
        <v>136</v>
      </c>
      <c r="D37" s="15" t="s">
        <v>20</v>
      </c>
      <c r="E37" s="15" t="s">
        <v>137</v>
      </c>
      <c r="F37" s="15" t="s">
        <v>80</v>
      </c>
      <c r="G37" s="15">
        <v>3.0313</v>
      </c>
      <c r="H37" s="17">
        <v>41962</v>
      </c>
      <c r="I37" s="15" t="s">
        <v>23</v>
      </c>
      <c r="J37" s="15">
        <v>0</v>
      </c>
      <c r="K37" s="15">
        <f>G37*10000-J37/O37</f>
        <v>30313</v>
      </c>
      <c r="L37" s="26">
        <f>K37/10000</f>
        <v>3.0313</v>
      </c>
      <c r="M37" s="15" t="s">
        <v>138</v>
      </c>
      <c r="N37" s="15"/>
      <c r="O37" s="15">
        <v>2</v>
      </c>
    </row>
    <row r="38" spans="1:15" s="3" customFormat="1" ht="60" customHeight="1">
      <c r="A38" s="15">
        <v>35</v>
      </c>
      <c r="B38" s="15" t="s">
        <v>55</v>
      </c>
      <c r="C38" s="15" t="s">
        <v>139</v>
      </c>
      <c r="D38" s="15" t="s">
        <v>20</v>
      </c>
      <c r="E38" s="15" t="s">
        <v>140</v>
      </c>
      <c r="F38" s="15" t="s">
        <v>80</v>
      </c>
      <c r="G38" s="15">
        <v>1.438388</v>
      </c>
      <c r="H38" s="17">
        <v>41585</v>
      </c>
      <c r="I38" s="15" t="s">
        <v>23</v>
      </c>
      <c r="J38" s="15">
        <v>17664.54</v>
      </c>
      <c r="K38" s="15">
        <f>G38*10000-J38/O38</f>
        <v>8685.64129032258</v>
      </c>
      <c r="L38" s="26">
        <f>K38/10000</f>
        <v>0.8685641290322579</v>
      </c>
      <c r="M38" s="15" t="s">
        <v>141</v>
      </c>
      <c r="N38" s="15"/>
      <c r="O38" s="15">
        <v>3.1</v>
      </c>
    </row>
    <row r="39" spans="1:15" s="3" customFormat="1" ht="60" customHeight="1">
      <c r="A39" s="15">
        <v>36</v>
      </c>
      <c r="B39" s="15" t="s">
        <v>55</v>
      </c>
      <c r="C39" s="19" t="s">
        <v>142</v>
      </c>
      <c r="D39" s="15" t="s">
        <v>20</v>
      </c>
      <c r="E39" s="15" t="s">
        <v>143</v>
      </c>
      <c r="F39" s="15" t="s">
        <v>80</v>
      </c>
      <c r="G39" s="15">
        <v>4.5459</v>
      </c>
      <c r="H39" s="17">
        <v>40674</v>
      </c>
      <c r="I39" s="15" t="s">
        <v>23</v>
      </c>
      <c r="J39" s="15">
        <v>0</v>
      </c>
      <c r="K39" s="15">
        <f>G39*10000-J39/O39</f>
        <v>45458.99999999999</v>
      </c>
      <c r="L39" s="26">
        <f>K39/10000</f>
        <v>4.5459</v>
      </c>
      <c r="M39" s="15" t="s">
        <v>144</v>
      </c>
      <c r="N39" s="15"/>
      <c r="O39" s="15">
        <v>2.4</v>
      </c>
    </row>
    <row r="40" spans="1:15" s="3" customFormat="1" ht="60" customHeight="1">
      <c r="A40" s="15">
        <v>37</v>
      </c>
      <c r="B40" s="15" t="s">
        <v>55</v>
      </c>
      <c r="C40" s="15" t="s">
        <v>145</v>
      </c>
      <c r="D40" s="15" t="s">
        <v>20</v>
      </c>
      <c r="E40" s="15" t="s">
        <v>146</v>
      </c>
      <c r="F40" s="15" t="s">
        <v>80</v>
      </c>
      <c r="G40" s="15">
        <v>0.573344</v>
      </c>
      <c r="H40" s="17">
        <v>40487</v>
      </c>
      <c r="I40" s="15" t="s">
        <v>23</v>
      </c>
      <c r="J40" s="15">
        <v>0</v>
      </c>
      <c r="K40" s="15">
        <f>G40*10000-J40/O40</f>
        <v>5733.44</v>
      </c>
      <c r="L40" s="26">
        <f>K40/10000</f>
        <v>0.573344</v>
      </c>
      <c r="M40" s="15" t="s">
        <v>147</v>
      </c>
      <c r="N40" s="15"/>
      <c r="O40" s="15">
        <v>2.4</v>
      </c>
    </row>
    <row r="41" spans="1:15" s="3" customFormat="1" ht="60" customHeight="1">
      <c r="A41" s="15">
        <v>38</v>
      </c>
      <c r="B41" s="15" t="s">
        <v>55</v>
      </c>
      <c r="C41" s="15" t="s">
        <v>148</v>
      </c>
      <c r="D41" s="15" t="s">
        <v>20</v>
      </c>
      <c r="E41" s="15" t="s">
        <v>149</v>
      </c>
      <c r="F41" s="15" t="s">
        <v>80</v>
      </c>
      <c r="G41" s="15">
        <v>0.2365</v>
      </c>
      <c r="H41" s="17">
        <v>40413</v>
      </c>
      <c r="I41" s="15" t="s">
        <v>59</v>
      </c>
      <c r="J41" s="15"/>
      <c r="K41" s="15"/>
      <c r="L41" s="26" t="s">
        <v>55</v>
      </c>
      <c r="M41" s="15" t="s">
        <v>150</v>
      </c>
      <c r="N41" s="15"/>
      <c r="O41" s="15">
        <v>1.8</v>
      </c>
    </row>
    <row r="42" spans="1:255" s="3" customFormat="1" ht="60" customHeight="1">
      <c r="A42" s="15">
        <v>39</v>
      </c>
      <c r="B42" s="15" t="s">
        <v>151</v>
      </c>
      <c r="C42" s="15" t="s">
        <v>152</v>
      </c>
      <c r="D42" s="15" t="s">
        <v>20</v>
      </c>
      <c r="E42" s="15" t="s">
        <v>153</v>
      </c>
      <c r="F42" s="15" t="s">
        <v>80</v>
      </c>
      <c r="G42" s="15">
        <v>13.0465</v>
      </c>
      <c r="H42" s="17">
        <v>39609</v>
      </c>
      <c r="I42" s="15" t="s">
        <v>23</v>
      </c>
      <c r="J42" s="15">
        <v>102307.51</v>
      </c>
      <c r="K42" s="15">
        <f>G42*10000-J42/O42</f>
        <v>83961.58636363636</v>
      </c>
      <c r="L42" s="26">
        <f>K42/10000</f>
        <v>8.396158636363637</v>
      </c>
      <c r="M42" s="15" t="s">
        <v>154</v>
      </c>
      <c r="N42" s="20"/>
      <c r="O42" s="15">
        <v>2.2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15" s="1" customFormat="1" ht="60" customHeight="1">
      <c r="A43" s="15">
        <v>40</v>
      </c>
      <c r="B43" s="15" t="s">
        <v>155</v>
      </c>
      <c r="C43" s="15" t="s">
        <v>156</v>
      </c>
      <c r="D43" s="15" t="s">
        <v>20</v>
      </c>
      <c r="E43" s="15" t="s">
        <v>157</v>
      </c>
      <c r="F43" s="15" t="s">
        <v>58</v>
      </c>
      <c r="G43" s="15">
        <v>2.8177</v>
      </c>
      <c r="H43" s="17">
        <v>44426</v>
      </c>
      <c r="I43" s="15" t="s">
        <v>23</v>
      </c>
      <c r="J43" s="26">
        <v>25938.08</v>
      </c>
      <c r="K43" s="15">
        <f>G43*10000-J43/O43</f>
        <v>16168.62962962963</v>
      </c>
      <c r="L43" s="26">
        <f>K43/10000</f>
        <v>1.616862962962963</v>
      </c>
      <c r="M43" s="15" t="s">
        <v>158</v>
      </c>
      <c r="N43" s="15"/>
      <c r="O43" s="15">
        <v>2.16</v>
      </c>
    </row>
    <row r="44" spans="1:15" s="2" customFormat="1" ht="60" customHeight="1">
      <c r="A44" s="15">
        <v>41</v>
      </c>
      <c r="B44" s="15" t="s">
        <v>159</v>
      </c>
      <c r="C44" s="15" t="s">
        <v>160</v>
      </c>
      <c r="D44" s="15" t="s">
        <v>20</v>
      </c>
      <c r="E44" s="20" t="s">
        <v>161</v>
      </c>
      <c r="F44" s="20" t="s">
        <v>80</v>
      </c>
      <c r="G44" s="15">
        <v>2.1218</v>
      </c>
      <c r="H44" s="17">
        <v>40123</v>
      </c>
      <c r="I44" s="15" t="s">
        <v>23</v>
      </c>
      <c r="J44" s="15">
        <v>0</v>
      </c>
      <c r="K44" s="15">
        <f>G44*10000-J44/O44</f>
        <v>21218</v>
      </c>
      <c r="L44" s="26">
        <f>K44/10000</f>
        <v>2.1218</v>
      </c>
      <c r="M44" s="15" t="s">
        <v>162</v>
      </c>
      <c r="N44" s="15"/>
      <c r="O44" s="15">
        <v>2.4</v>
      </c>
    </row>
    <row r="45" spans="1:15" s="2" customFormat="1" ht="60" customHeight="1">
      <c r="A45" s="15">
        <v>42</v>
      </c>
      <c r="B45" s="15" t="s">
        <v>163</v>
      </c>
      <c r="C45" s="15" t="s">
        <v>164</v>
      </c>
      <c r="D45" s="15" t="s">
        <v>20</v>
      </c>
      <c r="E45" s="20" t="s">
        <v>165</v>
      </c>
      <c r="F45" s="20" t="s">
        <v>166</v>
      </c>
      <c r="G45" s="20">
        <v>0.25061</v>
      </c>
      <c r="H45" s="17">
        <v>44526</v>
      </c>
      <c r="I45" s="20" t="s">
        <v>23</v>
      </c>
      <c r="J45" s="15">
        <f>G45*10000*O45</f>
        <v>6565.982</v>
      </c>
      <c r="K45" s="15">
        <f>G45*10000-J45/O45</f>
        <v>0</v>
      </c>
      <c r="L45" s="26">
        <f>K45/10000</f>
        <v>0</v>
      </c>
      <c r="M45" s="20" t="s">
        <v>167</v>
      </c>
      <c r="N45" s="20"/>
      <c r="O45" s="15">
        <v>2.62</v>
      </c>
    </row>
    <row r="46" spans="1:15" s="2" customFormat="1" ht="60" customHeight="1">
      <c r="A46" s="15">
        <v>43</v>
      </c>
      <c r="B46" s="15" t="s">
        <v>55</v>
      </c>
      <c r="C46" s="15" t="s">
        <v>168</v>
      </c>
      <c r="D46" s="15" t="s">
        <v>20</v>
      </c>
      <c r="E46" s="20" t="s">
        <v>169</v>
      </c>
      <c r="F46" s="20" t="s">
        <v>166</v>
      </c>
      <c r="G46" s="20">
        <v>12.9212</v>
      </c>
      <c r="H46" s="17">
        <v>44543</v>
      </c>
      <c r="I46" s="20" t="s">
        <v>59</v>
      </c>
      <c r="J46" s="15"/>
      <c r="K46" s="15"/>
      <c r="L46" s="26" t="s">
        <v>55</v>
      </c>
      <c r="M46" s="20" t="s">
        <v>170</v>
      </c>
      <c r="N46" s="15"/>
      <c r="O46" s="15">
        <v>2.5</v>
      </c>
    </row>
    <row r="47" spans="1:15" s="2" customFormat="1" ht="60" customHeight="1">
      <c r="A47" s="15">
        <v>44</v>
      </c>
      <c r="B47" s="15" t="s">
        <v>171</v>
      </c>
      <c r="C47" s="15" t="s">
        <v>172</v>
      </c>
      <c r="D47" s="15" t="s">
        <v>20</v>
      </c>
      <c r="E47" s="20" t="s">
        <v>173</v>
      </c>
      <c r="F47" s="20" t="s">
        <v>166</v>
      </c>
      <c r="G47" s="20">
        <v>0.9324</v>
      </c>
      <c r="H47" s="17">
        <v>44553</v>
      </c>
      <c r="I47" s="20" t="s">
        <v>23</v>
      </c>
      <c r="J47" s="15">
        <v>11502.87</v>
      </c>
      <c r="K47" s="15">
        <f>G47*10000-J47/O47</f>
        <v>3572.5649999999996</v>
      </c>
      <c r="L47" s="26">
        <f>K47/10000</f>
        <v>0.3572565</v>
      </c>
      <c r="M47" s="20" t="s">
        <v>174</v>
      </c>
      <c r="N47" s="15"/>
      <c r="O47" s="15">
        <v>2</v>
      </c>
    </row>
    <row r="48" spans="1:15" s="2" customFormat="1" ht="60" customHeight="1">
      <c r="A48" s="15">
        <v>45</v>
      </c>
      <c r="B48" s="15" t="s">
        <v>55</v>
      </c>
      <c r="C48" s="15" t="s">
        <v>175</v>
      </c>
      <c r="D48" s="15" t="s">
        <v>20</v>
      </c>
      <c r="E48" s="20" t="s">
        <v>176</v>
      </c>
      <c r="F48" s="20" t="s">
        <v>166</v>
      </c>
      <c r="G48" s="20">
        <v>1.7136</v>
      </c>
      <c r="H48" s="17">
        <v>44554</v>
      </c>
      <c r="I48" s="20" t="s">
        <v>59</v>
      </c>
      <c r="J48" s="15"/>
      <c r="K48" s="15"/>
      <c r="L48" s="26" t="s">
        <v>55</v>
      </c>
      <c r="M48" s="20" t="s">
        <v>177</v>
      </c>
      <c r="N48" s="15"/>
      <c r="O48" s="15">
        <v>2.5</v>
      </c>
    </row>
    <row r="49" spans="1:15" s="2" customFormat="1" ht="60" customHeight="1">
      <c r="A49" s="15">
        <v>46</v>
      </c>
      <c r="B49" s="15" t="s">
        <v>55</v>
      </c>
      <c r="C49" s="15" t="s">
        <v>178</v>
      </c>
      <c r="D49" s="15" t="s">
        <v>20</v>
      </c>
      <c r="E49" s="20" t="s">
        <v>179</v>
      </c>
      <c r="F49" s="20" t="s">
        <v>166</v>
      </c>
      <c r="G49" s="20">
        <v>5.1888</v>
      </c>
      <c r="H49" s="17">
        <v>44554</v>
      </c>
      <c r="I49" s="20" t="s">
        <v>59</v>
      </c>
      <c r="J49" s="15"/>
      <c r="K49" s="15"/>
      <c r="L49" s="26" t="s">
        <v>55</v>
      </c>
      <c r="M49" s="20" t="s">
        <v>180</v>
      </c>
      <c r="N49" s="15"/>
      <c r="O49" s="15">
        <v>2.39</v>
      </c>
    </row>
    <row r="50" spans="1:15" s="2" customFormat="1" ht="60" customHeight="1">
      <c r="A50" s="15">
        <v>47</v>
      </c>
      <c r="B50" s="15" t="s">
        <v>55</v>
      </c>
      <c r="C50" s="15" t="s">
        <v>175</v>
      </c>
      <c r="D50" s="15" t="s">
        <v>20</v>
      </c>
      <c r="E50" s="20" t="s">
        <v>176</v>
      </c>
      <c r="F50" s="20" t="s">
        <v>166</v>
      </c>
      <c r="G50" s="20">
        <v>2.1762</v>
      </c>
      <c r="H50" s="17">
        <v>44554</v>
      </c>
      <c r="I50" s="20" t="s">
        <v>59</v>
      </c>
      <c r="J50" s="15"/>
      <c r="K50" s="15"/>
      <c r="L50" s="26" t="s">
        <v>55</v>
      </c>
      <c r="M50" s="20" t="s">
        <v>181</v>
      </c>
      <c r="N50" s="15"/>
      <c r="O50" s="15">
        <v>2.5</v>
      </c>
    </row>
    <row r="51" spans="1:15" s="2" customFormat="1" ht="60" customHeight="1">
      <c r="A51" s="15">
        <v>48</v>
      </c>
      <c r="B51" s="15" t="s">
        <v>55</v>
      </c>
      <c r="C51" s="15" t="s">
        <v>182</v>
      </c>
      <c r="D51" s="15" t="s">
        <v>20</v>
      </c>
      <c r="E51" s="20" t="s">
        <v>183</v>
      </c>
      <c r="F51" s="20" t="s">
        <v>166</v>
      </c>
      <c r="G51" s="20">
        <v>0.22107</v>
      </c>
      <c r="H51" s="17">
        <v>44560</v>
      </c>
      <c r="I51" s="20" t="s">
        <v>59</v>
      </c>
      <c r="J51" s="15"/>
      <c r="K51" s="15"/>
      <c r="L51" s="26" t="s">
        <v>55</v>
      </c>
      <c r="M51" s="20" t="s">
        <v>184</v>
      </c>
      <c r="N51" s="15"/>
      <c r="O51" s="15">
        <v>2.8</v>
      </c>
    </row>
    <row r="52" spans="1:15" s="2" customFormat="1" ht="60" customHeight="1">
      <c r="A52" s="15">
        <v>49</v>
      </c>
      <c r="B52" s="15" t="s">
        <v>185</v>
      </c>
      <c r="C52" s="15" t="s">
        <v>186</v>
      </c>
      <c r="D52" s="15" t="s">
        <v>20</v>
      </c>
      <c r="E52" s="20" t="s">
        <v>187</v>
      </c>
      <c r="F52" s="20" t="s">
        <v>166</v>
      </c>
      <c r="G52" s="20">
        <v>0.3874</v>
      </c>
      <c r="H52" s="17">
        <v>44560</v>
      </c>
      <c r="I52" s="20" t="s">
        <v>23</v>
      </c>
      <c r="J52" s="15">
        <v>8401.3</v>
      </c>
      <c r="K52" s="15">
        <f>G52*10000-J52/O52</f>
        <v>55.22727272727343</v>
      </c>
      <c r="L52" s="26">
        <f>K52/10000</f>
        <v>0.005522727272727343</v>
      </c>
      <c r="M52" s="20" t="s">
        <v>188</v>
      </c>
      <c r="N52" s="15"/>
      <c r="O52" s="15">
        <v>2.2</v>
      </c>
    </row>
    <row r="53" spans="1:15" s="2" customFormat="1" ht="60" customHeight="1">
      <c r="A53" s="15">
        <v>50</v>
      </c>
      <c r="B53" s="15" t="s">
        <v>55</v>
      </c>
      <c r="C53" s="15" t="s">
        <v>189</v>
      </c>
      <c r="D53" s="15" t="s">
        <v>20</v>
      </c>
      <c r="E53" s="20" t="s">
        <v>190</v>
      </c>
      <c r="F53" s="20" t="s">
        <v>166</v>
      </c>
      <c r="G53" s="20">
        <v>0.1551</v>
      </c>
      <c r="H53" s="17">
        <v>44480</v>
      </c>
      <c r="I53" s="20" t="s">
        <v>59</v>
      </c>
      <c r="J53" s="15"/>
      <c r="K53" s="15"/>
      <c r="L53" s="26" t="s">
        <v>55</v>
      </c>
      <c r="M53" s="20" t="s">
        <v>191</v>
      </c>
      <c r="N53" s="15"/>
      <c r="O53" s="15">
        <v>2</v>
      </c>
    </row>
    <row r="54" spans="1:255" s="2" customFormat="1" ht="60" customHeight="1">
      <c r="A54" s="15">
        <v>51</v>
      </c>
      <c r="B54" s="15" t="s">
        <v>192</v>
      </c>
      <c r="C54" s="15" t="s">
        <v>193</v>
      </c>
      <c r="D54" s="15" t="s">
        <v>20</v>
      </c>
      <c r="E54" s="15" t="s">
        <v>194</v>
      </c>
      <c r="F54" s="20" t="s">
        <v>166</v>
      </c>
      <c r="G54" s="15">
        <v>1.7599</v>
      </c>
      <c r="H54" s="17">
        <v>44712</v>
      </c>
      <c r="I54" s="20" t="s">
        <v>23</v>
      </c>
      <c r="J54" s="15">
        <v>9364.5</v>
      </c>
      <c r="K54" s="15">
        <f>G54*10000-J54/O54</f>
        <v>14477.5</v>
      </c>
      <c r="L54" s="26">
        <f>K54/10000</f>
        <v>1.44775</v>
      </c>
      <c r="M54" s="15" t="s">
        <v>195</v>
      </c>
      <c r="N54" s="20"/>
      <c r="O54" s="15">
        <v>3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</row>
    <row r="55" spans="1:255" s="2" customFormat="1" ht="60" customHeight="1">
      <c r="A55" s="15">
        <v>52</v>
      </c>
      <c r="B55" s="20" t="s">
        <v>196</v>
      </c>
      <c r="C55" s="20" t="s">
        <v>197</v>
      </c>
      <c r="D55" s="20" t="s">
        <v>20</v>
      </c>
      <c r="E55" s="20" t="s">
        <v>198</v>
      </c>
      <c r="F55" s="20" t="s">
        <v>166</v>
      </c>
      <c r="G55" s="20">
        <v>4.2641</v>
      </c>
      <c r="H55" s="17">
        <v>44712</v>
      </c>
      <c r="I55" s="27" t="s">
        <v>23</v>
      </c>
      <c r="J55" s="15">
        <v>0</v>
      </c>
      <c r="K55" s="15">
        <f>G55*10000-J55/O55</f>
        <v>42641</v>
      </c>
      <c r="L55" s="26">
        <f>K55/10000</f>
        <v>4.2641</v>
      </c>
      <c r="M55" s="20" t="s">
        <v>199</v>
      </c>
      <c r="N55" s="20"/>
      <c r="O55" s="15">
        <v>2</v>
      </c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</row>
    <row r="56" spans="1:255" s="2" customFormat="1" ht="60" customHeight="1">
      <c r="A56" s="15">
        <v>53</v>
      </c>
      <c r="B56" s="20" t="s">
        <v>55</v>
      </c>
      <c r="C56" s="20" t="s">
        <v>200</v>
      </c>
      <c r="D56" s="20" t="s">
        <v>20</v>
      </c>
      <c r="E56" s="20" t="s">
        <v>201</v>
      </c>
      <c r="F56" s="20" t="s">
        <v>166</v>
      </c>
      <c r="G56" s="20">
        <v>1.8474</v>
      </c>
      <c r="H56" s="17">
        <v>44722</v>
      </c>
      <c r="I56" s="20" t="s">
        <v>59</v>
      </c>
      <c r="J56" s="15"/>
      <c r="K56" s="15"/>
      <c r="L56" s="26" t="s">
        <v>55</v>
      </c>
      <c r="M56" s="20" t="s">
        <v>202</v>
      </c>
      <c r="N56" s="20"/>
      <c r="O56" s="15">
        <v>2.09</v>
      </c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</row>
    <row r="57" spans="1:255" s="2" customFormat="1" ht="60" customHeight="1">
      <c r="A57" s="15">
        <v>54</v>
      </c>
      <c r="B57" s="20" t="s">
        <v>55</v>
      </c>
      <c r="C57" s="20" t="s">
        <v>203</v>
      </c>
      <c r="D57" s="20" t="s">
        <v>20</v>
      </c>
      <c r="E57" s="20" t="s">
        <v>204</v>
      </c>
      <c r="F57" s="20" t="s">
        <v>166</v>
      </c>
      <c r="G57" s="20">
        <v>3.4919</v>
      </c>
      <c r="H57" s="17">
        <v>44722</v>
      </c>
      <c r="I57" s="20" t="s">
        <v>59</v>
      </c>
      <c r="J57" s="15"/>
      <c r="K57" s="15"/>
      <c r="L57" s="26" t="s">
        <v>55</v>
      </c>
      <c r="M57" s="20" t="s">
        <v>205</v>
      </c>
      <c r="N57" s="20"/>
      <c r="O57" s="15">
        <v>2.24</v>
      </c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</row>
    <row r="58" spans="1:255" s="2" customFormat="1" ht="60" customHeight="1">
      <c r="A58" s="15">
        <v>55</v>
      </c>
      <c r="B58" s="20" t="s">
        <v>55</v>
      </c>
      <c r="C58" s="20" t="s">
        <v>206</v>
      </c>
      <c r="D58" s="20" t="s">
        <v>20</v>
      </c>
      <c r="E58" s="20" t="s">
        <v>201</v>
      </c>
      <c r="F58" s="20" t="s">
        <v>166</v>
      </c>
      <c r="G58" s="20">
        <v>1.1373</v>
      </c>
      <c r="H58" s="17">
        <v>44722</v>
      </c>
      <c r="I58" s="20" t="s">
        <v>59</v>
      </c>
      <c r="J58" s="15"/>
      <c r="K58" s="15"/>
      <c r="L58" s="26" t="s">
        <v>55</v>
      </c>
      <c r="M58" s="20" t="s">
        <v>207</v>
      </c>
      <c r="N58" s="20"/>
      <c r="O58" s="15">
        <v>2</v>
      </c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</row>
    <row r="59" spans="1:15" s="2" customFormat="1" ht="60" customHeight="1">
      <c r="A59" s="15">
        <v>56</v>
      </c>
      <c r="B59" s="20" t="s">
        <v>55</v>
      </c>
      <c r="C59" s="20" t="s">
        <v>208</v>
      </c>
      <c r="D59" s="20" t="s">
        <v>20</v>
      </c>
      <c r="E59" s="20" t="s">
        <v>209</v>
      </c>
      <c r="F59" s="20" t="s">
        <v>166</v>
      </c>
      <c r="G59" s="20">
        <v>14.2599</v>
      </c>
      <c r="H59" s="17">
        <v>44804</v>
      </c>
      <c r="I59" s="20" t="s">
        <v>59</v>
      </c>
      <c r="J59" s="15"/>
      <c r="K59" s="15"/>
      <c r="L59" s="26" t="s">
        <v>55</v>
      </c>
      <c r="M59" s="20" t="s">
        <v>210</v>
      </c>
      <c r="N59" s="20"/>
      <c r="O59" s="20">
        <v>2.5</v>
      </c>
    </row>
    <row r="60" spans="1:15" s="2" customFormat="1" ht="60" customHeight="1">
      <c r="A60" s="15">
        <v>57</v>
      </c>
      <c r="B60" s="20" t="s">
        <v>55</v>
      </c>
      <c r="C60" s="20" t="s">
        <v>211</v>
      </c>
      <c r="D60" s="20" t="s">
        <v>20</v>
      </c>
      <c r="E60" s="20" t="s">
        <v>212</v>
      </c>
      <c r="F60" s="20" t="s">
        <v>166</v>
      </c>
      <c r="G60" s="20">
        <v>0.3375</v>
      </c>
      <c r="H60" s="17">
        <v>44804</v>
      </c>
      <c r="I60" s="20" t="s">
        <v>59</v>
      </c>
      <c r="J60" s="15"/>
      <c r="K60" s="15"/>
      <c r="L60" s="26" t="s">
        <v>55</v>
      </c>
      <c r="M60" s="20" t="s">
        <v>213</v>
      </c>
      <c r="N60" s="20"/>
      <c r="O60" s="20">
        <v>2.19</v>
      </c>
    </row>
    <row r="61" spans="1:15" s="2" customFormat="1" ht="60" customHeight="1">
      <c r="A61" s="15">
        <v>58</v>
      </c>
      <c r="B61" s="20" t="s">
        <v>55</v>
      </c>
      <c r="C61" s="20" t="s">
        <v>214</v>
      </c>
      <c r="D61" s="20" t="s">
        <v>20</v>
      </c>
      <c r="E61" s="20" t="s">
        <v>215</v>
      </c>
      <c r="F61" s="20" t="s">
        <v>166</v>
      </c>
      <c r="G61" s="20">
        <v>3.1196</v>
      </c>
      <c r="H61" s="17">
        <v>44869</v>
      </c>
      <c r="I61" s="20" t="s">
        <v>59</v>
      </c>
      <c r="J61" s="15"/>
      <c r="K61" s="15"/>
      <c r="L61" s="26" t="s">
        <v>55</v>
      </c>
      <c r="M61" s="20" t="s">
        <v>216</v>
      </c>
      <c r="N61" s="20"/>
      <c r="O61" s="20">
        <v>2.4</v>
      </c>
    </row>
    <row r="62" spans="1:15" s="2" customFormat="1" ht="60" customHeight="1">
      <c r="A62" s="15">
        <v>59</v>
      </c>
      <c r="B62" s="20" t="s">
        <v>55</v>
      </c>
      <c r="C62" s="20" t="s">
        <v>214</v>
      </c>
      <c r="D62" s="20" t="s">
        <v>20</v>
      </c>
      <c r="E62" s="20" t="s">
        <v>217</v>
      </c>
      <c r="F62" s="20" t="s">
        <v>166</v>
      </c>
      <c r="G62" s="20">
        <v>5.597</v>
      </c>
      <c r="H62" s="17">
        <v>44869</v>
      </c>
      <c r="I62" s="20" t="s">
        <v>59</v>
      </c>
      <c r="J62" s="15"/>
      <c r="K62" s="15"/>
      <c r="L62" s="26" t="s">
        <v>55</v>
      </c>
      <c r="M62" s="20" t="s">
        <v>218</v>
      </c>
      <c r="N62" s="20"/>
      <c r="O62" s="20">
        <v>2.4</v>
      </c>
    </row>
    <row r="63" spans="1:15" s="2" customFormat="1" ht="60" customHeight="1">
      <c r="A63" s="15">
        <v>60</v>
      </c>
      <c r="B63" s="20" t="s">
        <v>219</v>
      </c>
      <c r="C63" s="20" t="s">
        <v>220</v>
      </c>
      <c r="D63" s="20" t="s">
        <v>20</v>
      </c>
      <c r="E63" s="15" t="s">
        <v>221</v>
      </c>
      <c r="F63" s="20" t="s">
        <v>166</v>
      </c>
      <c r="G63" s="15">
        <v>0.1935</v>
      </c>
      <c r="H63" s="17">
        <v>44859</v>
      </c>
      <c r="I63" s="27" t="s">
        <v>23</v>
      </c>
      <c r="J63" s="15">
        <v>51763.7</v>
      </c>
      <c r="K63" s="15">
        <v>0</v>
      </c>
      <c r="L63" s="26">
        <f>K63/10000</f>
        <v>0</v>
      </c>
      <c r="M63" s="15" t="s">
        <v>222</v>
      </c>
      <c r="N63" s="15"/>
      <c r="O63" s="15">
        <v>5.03</v>
      </c>
    </row>
    <row r="64" spans="1:254" s="2" customFormat="1" ht="60" customHeight="1">
      <c r="A64" s="15">
        <v>61</v>
      </c>
      <c r="B64" s="20" t="s">
        <v>55</v>
      </c>
      <c r="C64" s="20" t="s">
        <v>223</v>
      </c>
      <c r="D64" s="20" t="s">
        <v>20</v>
      </c>
      <c r="E64" s="20" t="s">
        <v>224</v>
      </c>
      <c r="F64" s="20" t="s">
        <v>166</v>
      </c>
      <c r="G64" s="15">
        <v>2.3</v>
      </c>
      <c r="H64" s="17">
        <v>44874</v>
      </c>
      <c r="I64" s="20" t="s">
        <v>59</v>
      </c>
      <c r="J64" s="15"/>
      <c r="K64" s="15"/>
      <c r="L64" s="26" t="s">
        <v>55</v>
      </c>
      <c r="M64" s="15" t="s">
        <v>225</v>
      </c>
      <c r="N64" s="15"/>
      <c r="O64" s="15">
        <v>2.68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</row>
    <row r="65" spans="1:254" s="2" customFormat="1" ht="60" customHeight="1">
      <c r="A65" s="15">
        <v>62</v>
      </c>
      <c r="B65" s="20" t="s">
        <v>226</v>
      </c>
      <c r="C65" s="15" t="s">
        <v>227</v>
      </c>
      <c r="D65" s="20" t="s">
        <v>20</v>
      </c>
      <c r="E65" s="15" t="s">
        <v>228</v>
      </c>
      <c r="F65" s="20" t="s">
        <v>166</v>
      </c>
      <c r="G65" s="15">
        <v>4.765</v>
      </c>
      <c r="H65" s="17">
        <v>44909</v>
      </c>
      <c r="I65" s="20" t="s">
        <v>59</v>
      </c>
      <c r="J65" s="15"/>
      <c r="K65" s="15"/>
      <c r="L65" s="26" t="s">
        <v>55</v>
      </c>
      <c r="M65" s="15" t="s">
        <v>229</v>
      </c>
      <c r="N65" s="15"/>
      <c r="O65" s="15">
        <v>2.18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</row>
    <row r="66" spans="1:15" s="2" customFormat="1" ht="60" customHeight="1">
      <c r="A66" s="15">
        <v>63</v>
      </c>
      <c r="B66" s="20" t="s">
        <v>55</v>
      </c>
      <c r="C66" s="20" t="s">
        <v>230</v>
      </c>
      <c r="D66" s="20" t="s">
        <v>20</v>
      </c>
      <c r="E66" s="15" t="s">
        <v>231</v>
      </c>
      <c r="F66" s="20" t="s">
        <v>166</v>
      </c>
      <c r="G66" s="15">
        <v>9.0027</v>
      </c>
      <c r="H66" s="17">
        <v>44910</v>
      </c>
      <c r="I66" s="20" t="s">
        <v>59</v>
      </c>
      <c r="J66" s="15"/>
      <c r="K66" s="15"/>
      <c r="L66" s="26" t="s">
        <v>55</v>
      </c>
      <c r="M66" s="15" t="s">
        <v>232</v>
      </c>
      <c r="N66" s="15"/>
      <c r="O66" s="15">
        <v>2.16</v>
      </c>
    </row>
    <row r="67" spans="1:15" s="2" customFormat="1" ht="60" customHeight="1">
      <c r="A67" s="15">
        <v>64</v>
      </c>
      <c r="B67" s="20" t="s">
        <v>55</v>
      </c>
      <c r="C67" s="20" t="s">
        <v>233</v>
      </c>
      <c r="D67" s="20" t="s">
        <v>20</v>
      </c>
      <c r="E67" s="20" t="s">
        <v>234</v>
      </c>
      <c r="F67" s="20" t="s">
        <v>166</v>
      </c>
      <c r="G67" s="15">
        <v>13.0116</v>
      </c>
      <c r="H67" s="17">
        <v>44911</v>
      </c>
      <c r="I67" s="20" t="s">
        <v>59</v>
      </c>
      <c r="J67" s="15"/>
      <c r="K67" s="15"/>
      <c r="L67" s="26" t="s">
        <v>55</v>
      </c>
      <c r="M67" s="15" t="s">
        <v>235</v>
      </c>
      <c r="N67" s="15"/>
      <c r="O67" s="15">
        <v>2</v>
      </c>
    </row>
    <row r="68" spans="1:15" s="2" customFormat="1" ht="60" customHeight="1">
      <c r="A68" s="15">
        <v>65</v>
      </c>
      <c r="B68" s="20" t="s">
        <v>55</v>
      </c>
      <c r="C68" s="15" t="s">
        <v>233</v>
      </c>
      <c r="D68" s="20" t="s">
        <v>20</v>
      </c>
      <c r="E68" s="15" t="s">
        <v>236</v>
      </c>
      <c r="F68" s="20" t="s">
        <v>166</v>
      </c>
      <c r="G68" s="15">
        <v>13.8994</v>
      </c>
      <c r="H68" s="17">
        <v>44911</v>
      </c>
      <c r="I68" s="20" t="s">
        <v>59</v>
      </c>
      <c r="J68" s="15"/>
      <c r="K68" s="15"/>
      <c r="L68" s="26" t="s">
        <v>55</v>
      </c>
      <c r="M68" s="15" t="s">
        <v>237</v>
      </c>
      <c r="N68" s="15"/>
      <c r="O68" s="15">
        <v>2</v>
      </c>
    </row>
    <row r="69" spans="1:15" s="2" customFormat="1" ht="60" customHeight="1">
      <c r="A69" s="15">
        <v>66</v>
      </c>
      <c r="B69" s="20" t="s">
        <v>55</v>
      </c>
      <c r="C69" s="15" t="s">
        <v>233</v>
      </c>
      <c r="D69" s="20" t="s">
        <v>20</v>
      </c>
      <c r="E69" s="15" t="s">
        <v>238</v>
      </c>
      <c r="F69" s="20" t="s">
        <v>166</v>
      </c>
      <c r="G69" s="15">
        <v>12.9662</v>
      </c>
      <c r="H69" s="17">
        <v>44911</v>
      </c>
      <c r="I69" s="20" t="s">
        <v>59</v>
      </c>
      <c r="J69" s="15"/>
      <c r="K69" s="15"/>
      <c r="L69" s="26" t="s">
        <v>55</v>
      </c>
      <c r="M69" s="15" t="s">
        <v>239</v>
      </c>
      <c r="N69" s="15"/>
      <c r="O69" s="15">
        <v>2</v>
      </c>
    </row>
    <row r="70" spans="1:255" s="6" customFormat="1" ht="60" customHeight="1">
      <c r="A70" s="15">
        <v>67</v>
      </c>
      <c r="B70" s="20" t="s">
        <v>55</v>
      </c>
      <c r="C70" s="31" t="s">
        <v>240</v>
      </c>
      <c r="D70" s="20" t="s">
        <v>20</v>
      </c>
      <c r="E70" s="31" t="s">
        <v>241</v>
      </c>
      <c r="F70" s="32" t="s">
        <v>166</v>
      </c>
      <c r="G70" s="31">
        <v>0.3049</v>
      </c>
      <c r="H70" s="33">
        <v>45188</v>
      </c>
      <c r="I70" s="20" t="s">
        <v>59</v>
      </c>
      <c r="J70" s="31"/>
      <c r="K70" s="31"/>
      <c r="L70" s="26" t="s">
        <v>55</v>
      </c>
      <c r="M70" s="31" t="s">
        <v>242</v>
      </c>
      <c r="N70" s="31"/>
      <c r="O70" s="31">
        <v>2.66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s="6" customFormat="1" ht="60" customHeight="1">
      <c r="A71" s="34">
        <v>68</v>
      </c>
      <c r="B71" s="35" t="s">
        <v>243</v>
      </c>
      <c r="C71" s="34" t="s">
        <v>38</v>
      </c>
      <c r="D71" s="35" t="s">
        <v>20</v>
      </c>
      <c r="E71" s="34" t="s">
        <v>244</v>
      </c>
      <c r="F71" s="35" t="s">
        <v>58</v>
      </c>
      <c r="G71" s="34">
        <v>1.09</v>
      </c>
      <c r="H71" s="36">
        <v>43888</v>
      </c>
      <c r="I71" s="35" t="s">
        <v>23</v>
      </c>
      <c r="J71" s="34">
        <v>47622.23</v>
      </c>
      <c r="K71" s="34">
        <v>0</v>
      </c>
      <c r="L71" s="42">
        <v>0</v>
      </c>
      <c r="M71" s="34" t="s">
        <v>245</v>
      </c>
      <c r="N71" s="43"/>
      <c r="O71" s="43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6" customFormat="1" ht="60" customHeight="1">
      <c r="A72" s="37">
        <v>69</v>
      </c>
      <c r="B72" s="38" t="s">
        <v>246</v>
      </c>
      <c r="C72" s="37" t="s">
        <v>247</v>
      </c>
      <c r="D72" s="38" t="s">
        <v>20</v>
      </c>
      <c r="E72" s="37" t="s">
        <v>248</v>
      </c>
      <c r="F72" s="38" t="s">
        <v>80</v>
      </c>
      <c r="G72" s="37">
        <v>2.002461</v>
      </c>
      <c r="H72" s="39">
        <v>40122</v>
      </c>
      <c r="I72" s="38" t="s">
        <v>23</v>
      </c>
      <c r="J72" s="37">
        <v>0</v>
      </c>
      <c r="K72" s="37">
        <v>0</v>
      </c>
      <c r="L72" s="44">
        <v>2.002461</v>
      </c>
      <c r="M72" s="37" t="s">
        <v>249</v>
      </c>
      <c r="N72" s="43"/>
      <c r="O72" s="43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s="6" customFormat="1" ht="60" customHeight="1">
      <c r="A73" s="37">
        <v>70</v>
      </c>
      <c r="B73" s="20" t="s">
        <v>55</v>
      </c>
      <c r="C73" s="37" t="s">
        <v>175</v>
      </c>
      <c r="D73" s="38" t="s">
        <v>20</v>
      </c>
      <c r="E73" s="37" t="s">
        <v>250</v>
      </c>
      <c r="F73" s="38" t="s">
        <v>58</v>
      </c>
      <c r="G73" s="37">
        <v>1.4158</v>
      </c>
      <c r="H73" s="39">
        <v>44771</v>
      </c>
      <c r="I73" s="38" t="s">
        <v>59</v>
      </c>
      <c r="J73" s="37"/>
      <c r="K73" s="37"/>
      <c r="L73" s="26" t="s">
        <v>55</v>
      </c>
      <c r="M73" s="37" t="s">
        <v>251</v>
      </c>
      <c r="N73" s="43"/>
      <c r="O73" s="43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15" s="2" customFormat="1" ht="18.75">
      <c r="A74" s="40"/>
      <c r="B74" s="40"/>
      <c r="J74" s="8"/>
      <c r="K74" s="8"/>
      <c r="L74" s="9"/>
      <c r="O74" s="45"/>
    </row>
    <row r="75" spans="1:15" s="2" customFormat="1" ht="18.75">
      <c r="A75" s="40"/>
      <c r="B75" s="40"/>
      <c r="C75" s="41"/>
      <c r="D75" s="41"/>
      <c r="E75" s="41"/>
      <c r="F75" s="41"/>
      <c r="G75" s="41"/>
      <c r="H75" s="41"/>
      <c r="I75" s="41"/>
      <c r="J75" s="46"/>
      <c r="K75" s="46"/>
      <c r="L75" s="47"/>
      <c r="M75" s="41"/>
      <c r="N75" s="41"/>
      <c r="O75" s="48"/>
    </row>
    <row r="76" spans="1:15" s="2" customFormat="1" ht="18.75">
      <c r="A76" s="40"/>
      <c r="B76" s="40"/>
      <c r="C76" s="41"/>
      <c r="D76" s="41"/>
      <c r="E76" s="41"/>
      <c r="F76" s="41"/>
      <c r="G76" s="41"/>
      <c r="H76" s="41"/>
      <c r="I76" s="41"/>
      <c r="J76" s="46"/>
      <c r="K76" s="46"/>
      <c r="L76" s="47"/>
      <c r="M76" s="41"/>
      <c r="N76" s="41"/>
      <c r="O76" s="48"/>
    </row>
    <row r="77" spans="1:15" s="2" customFormat="1" ht="18.75">
      <c r="A77" s="40"/>
      <c r="B77" s="40"/>
      <c r="C77" s="41"/>
      <c r="D77" s="41"/>
      <c r="E77" s="41"/>
      <c r="F77" s="41"/>
      <c r="G77" s="41"/>
      <c r="H77" s="41"/>
      <c r="I77" s="41"/>
      <c r="J77" s="46"/>
      <c r="K77" s="46"/>
      <c r="L77" s="47"/>
      <c r="M77" s="41"/>
      <c r="N77" s="41"/>
      <c r="O77" s="48"/>
    </row>
    <row r="78" spans="1:15" s="2" customFormat="1" ht="18.75">
      <c r="A78" s="40"/>
      <c r="B78" s="40"/>
      <c r="C78" s="41"/>
      <c r="D78" s="41"/>
      <c r="E78" s="41"/>
      <c r="F78" s="41"/>
      <c r="G78" s="41"/>
      <c r="H78" s="41"/>
      <c r="I78" s="41"/>
      <c r="J78" s="46"/>
      <c r="K78" s="46"/>
      <c r="L78" s="47"/>
      <c r="M78" s="41"/>
      <c r="N78" s="41"/>
      <c r="O78" s="48"/>
    </row>
    <row r="79" spans="1:15" s="2" customFormat="1" ht="18.75">
      <c r="A79" s="40"/>
      <c r="B79" s="40"/>
      <c r="C79" s="41"/>
      <c r="D79" s="41"/>
      <c r="E79" s="41"/>
      <c r="F79" s="41"/>
      <c r="G79" s="41"/>
      <c r="H79" s="41"/>
      <c r="I79" s="41"/>
      <c r="J79" s="46"/>
      <c r="K79" s="46"/>
      <c r="L79" s="47"/>
      <c r="M79" s="41"/>
      <c r="N79" s="41"/>
      <c r="O79" s="48"/>
    </row>
    <row r="80" spans="1:15" s="2" customFormat="1" ht="18.75">
      <c r="A80" s="40"/>
      <c r="B80" s="40"/>
      <c r="C80" s="41"/>
      <c r="D80" s="41"/>
      <c r="E80" s="41"/>
      <c r="F80" s="41"/>
      <c r="G80" s="41"/>
      <c r="H80" s="41"/>
      <c r="I80" s="41"/>
      <c r="J80" s="46"/>
      <c r="K80" s="46"/>
      <c r="L80" s="47"/>
      <c r="M80" s="41"/>
      <c r="N80" s="41"/>
      <c r="O80" s="48"/>
    </row>
    <row r="81" spans="1:15" s="2" customFormat="1" ht="18.75">
      <c r="A81" s="40"/>
      <c r="B81" s="40"/>
      <c r="C81" s="41"/>
      <c r="D81" s="41"/>
      <c r="E81" s="41"/>
      <c r="F81" s="41"/>
      <c r="G81" s="41"/>
      <c r="H81" s="41"/>
      <c r="I81" s="41"/>
      <c r="J81" s="46"/>
      <c r="K81" s="46"/>
      <c r="L81" s="47"/>
      <c r="M81" s="41"/>
      <c r="N81" s="41"/>
      <c r="O81" s="48"/>
    </row>
    <row r="82" spans="1:15" s="2" customFormat="1" ht="18.75">
      <c r="A82" s="1"/>
      <c r="B82" s="1"/>
      <c r="C82" s="41"/>
      <c r="D82" s="41"/>
      <c r="E82" s="41"/>
      <c r="F82" s="41"/>
      <c r="G82" s="41"/>
      <c r="H82" s="41"/>
      <c r="I82" s="41"/>
      <c r="J82" s="46"/>
      <c r="K82" s="46"/>
      <c r="L82" s="47"/>
      <c r="M82" s="41"/>
      <c r="N82" s="41"/>
      <c r="O82" s="48"/>
    </row>
    <row r="83" spans="1:15" s="2" customFormat="1" ht="18.75">
      <c r="A83" s="1"/>
      <c r="B83" s="1"/>
      <c r="C83" s="41"/>
      <c r="D83" s="41"/>
      <c r="E83" s="41"/>
      <c r="F83" s="41"/>
      <c r="G83" s="41"/>
      <c r="H83" s="41"/>
      <c r="I83" s="41"/>
      <c r="J83" s="46"/>
      <c r="K83" s="46"/>
      <c r="L83" s="47"/>
      <c r="M83" s="41"/>
      <c r="N83" s="41"/>
      <c r="O83" s="48"/>
    </row>
    <row r="84" spans="1:15" s="2" customFormat="1" ht="18.75">
      <c r="A84" s="1"/>
      <c r="B84" s="1"/>
      <c r="C84" s="41"/>
      <c r="D84" s="41"/>
      <c r="E84" s="41"/>
      <c r="F84" s="41"/>
      <c r="G84" s="41"/>
      <c r="H84" s="41"/>
      <c r="I84" s="41"/>
      <c r="J84" s="46"/>
      <c r="K84" s="46"/>
      <c r="L84" s="47"/>
      <c r="M84" s="41"/>
      <c r="N84" s="41"/>
      <c r="O84" s="48"/>
    </row>
    <row r="85" spans="1:15" s="2" customFormat="1" ht="18.75">
      <c r="A85" s="1"/>
      <c r="B85" s="1"/>
      <c r="C85" s="41"/>
      <c r="D85" s="41"/>
      <c r="E85" s="41"/>
      <c r="F85" s="41"/>
      <c r="G85" s="41"/>
      <c r="H85" s="41"/>
      <c r="I85" s="41"/>
      <c r="J85" s="46"/>
      <c r="K85" s="46"/>
      <c r="L85" s="47"/>
      <c r="M85" s="41"/>
      <c r="N85" s="41"/>
      <c r="O85" s="48"/>
    </row>
    <row r="86" spans="1:15" s="2" customFormat="1" ht="18.75">
      <c r="A86" s="1"/>
      <c r="B86" s="1"/>
      <c r="C86" s="41"/>
      <c r="D86" s="41"/>
      <c r="E86" s="41"/>
      <c r="F86" s="41"/>
      <c r="G86" s="41"/>
      <c r="H86" s="41"/>
      <c r="I86" s="41"/>
      <c r="J86" s="46"/>
      <c r="K86" s="46"/>
      <c r="L86" s="47"/>
      <c r="M86" s="41"/>
      <c r="N86" s="41"/>
      <c r="O86" s="48"/>
    </row>
  </sheetData>
  <sheetProtection/>
  <mergeCells count="2">
    <mergeCell ref="A1:M1"/>
    <mergeCell ref="A2:C2"/>
  </mergeCells>
  <hyperlinks>
    <hyperlink ref="C67" r:id="rId1" tooltip="http://19.15.74.53:8080/tdsc/crht/edit/javascript:void(0);" display="阳江市滨海城投置业有限公司"/>
  </hyperlinks>
  <printOptions/>
  <pageMargins left="0.16111111111111112" right="0.16111111111111112" top="0.60625" bottom="0.60625" header="0.5076388888888889" footer="0.5076388888888889"/>
  <pageSetup fitToHeight="0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WWO_wpscloud_20230925214151-3b5a7ca1fb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杨夏雯</cp:lastModifiedBy>
  <dcterms:created xsi:type="dcterms:W3CDTF">2020-08-18T15:37:23Z</dcterms:created>
  <dcterms:modified xsi:type="dcterms:W3CDTF">2024-04-09T07:05:59Z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KSOReadingLayo">
    <vt:bool>true</vt:bool>
  </property>
  <property fmtid="{D5CDD505-2E9C-101B-9397-08002B2CF9AE}" pid="5" name="I">
    <vt:lpwstr>5715A398B65E4EE38DD370235C0216FB_13</vt:lpwstr>
  </property>
</Properties>
</file>